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8_{72907148-53E1-4959-AA40-9F6A28F2943F}" xr6:coauthVersionLast="47" xr6:coauthVersionMax="47" xr10:uidLastSave="{00000000-0000-0000-0000-000000000000}"/>
  <bookViews>
    <workbookView xWindow="-120" yWindow="-120" windowWidth="29040" windowHeight="15720" xr2:uid="{6A964D48-88BE-4779-B10C-6BF20781E059}"/>
  </bookViews>
  <sheets>
    <sheet name="6 (1)" sheetId="7" r:id="rId1"/>
    <sheet name="6 (2-4)" sheetId="6" r:id="rId2"/>
  </sheets>
  <externalReferences>
    <externalReference r:id="rId3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localSheetId="0" hidden="1">{#N/A,#N/A,FALSE,"SCA";#N/A,#N/A,FALSE,"NCA";#N/A,#N/A,FALSE,"SAZ";#N/A,#N/A,FALSE,"CAZ";#N/A,#N/A,FALSE,"SNV";#N/A,#N/A,FALSE,"NNV";#N/A,#N/A,FALSE,"PP";#N/A,#N/A,FALSE,"SA"}</definedName>
    <definedName name="_new23" hidden="1">{#N/A,#N/A,FALSE,"SCA";#N/A,#N/A,FALSE,"NCA";#N/A,#N/A,FALSE,"SAZ";#N/A,#N/A,FALSE,"CAZ";#N/A,#N/A,FALSE,"SNV";#N/A,#N/A,FALSE,"NNV";#N/A,#N/A,FALSE,"PP";#N/A,#N/A,FALSE,"SA"}</definedName>
    <definedName name="_new37" localSheetId="0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localSheetId="0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localSheetId="0" hidden="1">{#N/A,#N/A,FALSE,"SCA";#N/A,#N/A,FALSE,"NCA";#N/A,#N/A,FALSE,"SAZ";#N/A,#N/A,FALSE,"CAZ";#N/A,#N/A,FALSE,"SNV";#N/A,#N/A,FALSE,"NNV";#N/A,#N/A,FALSE,"PP";#N/A,#N/A,FALSE,"SA"}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localSheetId="0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localSheetId="0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localSheetId="0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localSheetId="0" hidden="1">{#N/A,#N/A,FALSE,"SCA";#N/A,#N/A,FALSE,"NCA";#N/A,#N/A,FALSE,"SAZ";#N/A,#N/A,FALSE,"CAZ";#N/A,#N/A,FALSE,"SNV";#N/A,#N/A,FALSE,"NNV";#N/A,#N/A,FALSE,"PP";#N/A,#N/A,FALSE,"SA"}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localSheetId="0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localSheetId="0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localSheetId="0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localSheetId="0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localSheetId="0" hidden="1">{"FAC_SUMMARY",#N/A,FALSE,"Summaries"}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localSheetId="0" hidden="1">{"ARK_JURIS_FUEL",#N/A,FALSE,"Ark_Fuel&amp;Rev"}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localSheetId="0" hidden="1">{#N/A,#N/A,FALSE,"SCA";#N/A,#N/A,FALSE,"NCA";#N/A,#N/A,FALSE,"SAZ";#N/A,#N/A,FALSE,"CAZ";#N/A,#N/A,FALSE,"SNV";#N/A,#N/A,FALSE,"NNV";#N/A,#N/A,FALSE,"PP";#N/A,#N/A,FALSE,"SA"}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localSheetId="0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localSheetId="0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localSheetId="0" hidden="1">{"wp_h4.2",#N/A,FALSE,"WP_H4.2";"wp_h4.3",#N/A,FALSE,"WP_H4.3"}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localSheetId="0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localSheetId="0" hidden="1">{"ARK_JURIS_FAC",#N/A,FALSE,"Ark_Fuel&amp;Rev"}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localSheetId="0" hidden="1">{"OMPA_FAC",#N/A,FALSE,"OMPA FAC"}</definedName>
    <definedName name="haha" hidden="1">{"OMPA_FAC",#N/A,FALSE,"OMPA FAC"}</definedName>
    <definedName name="Header">#REF!</definedName>
    <definedName name="hhhhh" hidden="1">#REF!</definedName>
    <definedName name="HMMM" localSheetId="0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localSheetId="0" hidden="1">{"'Sheet1'!$A$1:$O$40"}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localSheetId="0" hidden="1">{#N/A,#N/A,FALSE,"SCA";#N/A,#N/A,FALSE,"NCA";#N/A,#N/A,FALSE,"SAZ";#N/A,#N/A,FALSE,"CAZ";#N/A,#N/A,FALSE,"SNV";#N/A,#N/A,FALSE,"NNV";#N/A,#N/A,FALSE,"PP";#N/A,#N/A,FALSE,"SA"}</definedName>
    <definedName name="je" hidden="1">{#N/A,#N/A,FALSE,"SCA";#N/A,#N/A,FALSE,"NCA";#N/A,#N/A,FALSE,"SAZ";#N/A,#N/A,FALSE,"CAZ";#N/A,#N/A,FALSE,"SNV";#N/A,#N/A,FALSE,"NNV";#N/A,#N/A,FALSE,"PP";#N/A,#N/A,FALSE,"SA"}</definedName>
    <definedName name="jhlkqFL" localSheetId="0" hidden="1">{"'Sheet1'!$A$1:$O$40"}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localSheetId="0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localSheetId="0" hidden="1">{#N/A,#N/A,FALSE,"SCA";#N/A,#N/A,FALSE,"NCA";#N/A,#N/A,FALSE,"SAZ";#N/A,#N/A,FALSE,"CAZ";#N/A,#N/A,FALSE,"SNV";#N/A,#N/A,FALSE,"NNV";#N/A,#N/A,FALSE,"PP";#N/A,#N/A,FALSE,"SA"}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localSheetId="0" hidden="1">{#N/A,#N/A,FALSE,"SCA";#N/A,#N/A,FALSE,"NCA";#N/A,#N/A,FALSE,"SAZ";#N/A,#N/A,FALSE,"CAZ";#N/A,#N/A,FALSE,"SNV";#N/A,#N/A,FALSE,"NNV";#N/A,#N/A,FALSE,"PP";#N/A,#N/A,FALSE,"SA"}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'6 (1)'!$A$5:$X$40</definedName>
    <definedName name="_xlnm.Print_Area" localSheetId="1">'6 (2-4)'!$A$14:$W$111</definedName>
    <definedName name="_xlnm.Print_Titles" localSheetId="1">'6 (2-4)'!$6:$13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localSheetId="0" hidden="1">{"ARK_JURIS_FUEL",#N/A,FALSE,"Ark_Fuel&amp;Rev"}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localSheetId="0" hidden="1">{#N/A,#N/A,FALSE,"SCA";#N/A,#N/A,FALSE,"NCA";#N/A,#N/A,FALSE,"SAZ";#N/A,#N/A,FALSE,"CAZ";#N/A,#N/A,FALSE,"SNV";#N/A,#N/A,FALSE,"NNV";#N/A,#N/A,FALSE,"PP";#N/A,#N/A,FALSE,"SA"}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localSheetId="0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localSheetId="0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localSheetId="0" hidden="1">{"ARK_JURIS_FUEL",#N/A,FALSE,"Ark_Fuel&amp;Rev"}</definedName>
    <definedName name="Temp" hidden="1">{"ARK_JURIS_FUEL",#N/A,FALSE,"Ark_Fuel&amp;Rev"}</definedName>
    <definedName name="test" localSheetId="0" hidden="1">{"ARK_JURIS_FUEL",#N/A,FALSE,"Ark_Fuel&amp;Rev"}</definedName>
    <definedName name="test" hidden="1">{"ARK_JURIS_FUEL",#N/A,FALSE,"Ark_Fuel&amp;Rev"}</definedName>
    <definedName name="tran" localSheetId="0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localSheetId="0" hidden="1">{"pb",#N/A,FALSE,"Sheet3";"pd",#N/A,FALSE,"Sheet3";"pe",#N/A,FALSE,"Sheet3"}</definedName>
    <definedName name="wrn.agexpense." hidden="1">{"pb",#N/A,FALSE,"Sheet3";"pd",#N/A,FALSE,"Sheet3";"pe",#N/A,FALSE,"Sheet3"}</definedName>
    <definedName name="wrn.AllRjs." localSheetId="0" hidden="1">{#N/A,#N/A,FALSE,"SCA";#N/A,#N/A,FALSE,"NCA";#N/A,#N/A,FALSE,"SAZ";#N/A,#N/A,FALSE,"CAZ";#N/A,#N/A,FALSE,"SNV";#N/A,#N/A,FALSE,"NNV";#N/A,#N/A,FALSE,"PP";#N/A,#N/A,FALSE,"SA"}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localSheetId="0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localSheetId="0" hidden="1">{"ARK_JURIS_FAC",#N/A,FALSE,"Ark_Fuel&amp;Rev"}</definedName>
    <definedName name="wrn.ARK._.JURIS._.FAC._.CALC." hidden="1">{"ARK_JURIS_FAC",#N/A,FALSE,"Ark_Fuel&amp;Rev"}</definedName>
    <definedName name="wrn.ARK._.JURIS._.FUEL._.COST." localSheetId="0" hidden="1">{"ARK_JURIS_FUEL",#N/A,FALSE,"Ark_Fuel&amp;Rev"}</definedName>
    <definedName name="wrn.ARK._.JURIS._.FUEL._.COST." hidden="1">{"ARK_JURIS_FUEL",#N/A,FALSE,"Ark_Fuel&amp;Rev"}</definedName>
    <definedName name="wrn.ATOKA._.FAC._.CALC." localSheetId="0" hidden="1">{"ATOKA_FAC",#N/A,FALSE,"Atoka"}</definedName>
    <definedName name="wrn.ATOKA._.FAC._.CALC." hidden="1">{"ATOKA_FAC",#N/A,FALSE,"Atoka"}</definedName>
    <definedName name="wrn.CONOCO._.FAC." localSheetId="0" hidden="1">{"CONOCO_FAC",#N/A,FALSE,"Conoco FAC"}</definedName>
    <definedName name="wrn.CONOCO._.FAC." hidden="1">{"CONOCO_FAC",#N/A,FALSE,"Conoco FAC"}</definedName>
    <definedName name="wrn.FAC._.SUMMARY." localSheetId="0" hidden="1">{"FAC_SUMMARY",#N/A,FALSE,"Summaries"}</definedName>
    <definedName name="wrn.FAC._.SUMMARY." hidden="1">{"FAC_SUMMARY",#N/A,FALSE,"Summaries"}</definedName>
    <definedName name="wrn.FERC._.FAC._.CALC." localSheetId="0" hidden="1">{"FERC_FAC",#N/A,FALSE,"FERC_Fuel&amp;Rev"}</definedName>
    <definedName name="wrn.FERC._.FAC._.CALC." hidden="1">{"FERC_FAC",#N/A,FALSE,"FERC_Fuel&amp;Rev"}</definedName>
    <definedName name="wrn.FERC._.WEATHER._.and._.JURIS._.FUEL." localSheetId="0" hidden="1">{"FERC_WEATHER_AND_FUEL",#N/A,FALSE,"FERC_Fuel&amp;Rev"}</definedName>
    <definedName name="wrn.FERC._.WEATHER._.and._.JURIS._.FUEL." hidden="1">{"FERC_WEATHER_AND_FUEL",#N/A,FALSE,"FERC_Fuel&amp;Rev"}</definedName>
    <definedName name="wrn.go." localSheetId="0" hidden="1">{"wp_h4.2",#N/A,FALSE,"WP_H4.2";"wp_h4.3",#N/A,FALSE,"WP_H4.3"}</definedName>
    <definedName name="wrn.go." hidden="1">{"wp_h4.2",#N/A,FALSE,"WP_H4.2";"wp_h4.3",#N/A,FALSE,"WP_H4.3"}</definedName>
    <definedName name="wrn.MFR." localSheetId="0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localSheetId="0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localSheetId="0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localSheetId="0" hidden="1">{"OK_FUEL_COMPARISON",#N/A,FALSE,"Ok_Fuel&amp;Rev"}</definedName>
    <definedName name="wrn.OK._.FUEL._.COMPARISON." hidden="1">{"OK_FUEL_COMPARISON",#N/A,FALSE,"Ok_Fuel&amp;Rev"}</definedName>
    <definedName name="wrn.OK._.JURIS._.FAC._.CALCULATION." localSheetId="0" hidden="1">{"OK_JURIS_FAC",#N/A,FALSE,"Ok_Fuel&amp;Rev"}</definedName>
    <definedName name="wrn.OK._.JURIS._.FAC._.CALCULATION." hidden="1">{"OK_JURIS_FAC",#N/A,FALSE,"Ok_Fuel&amp;Rev"}</definedName>
    <definedName name="wrn.OK._.JURIS._.FUEL._.COST." localSheetId="0" hidden="1">{"OK_JURIS_FUEL",#N/A,FALSE,"Ok_Fuel&amp;Rev"}</definedName>
    <definedName name="wrn.OK._.JURIS._.FUEL._.COST." hidden="1">{"OK_JURIS_FUEL",#N/A,FALSE,"Ok_Fuel&amp;Rev"}</definedName>
    <definedName name="wrn.OKLA._.PRO._.FORMA._.FUEL." localSheetId="0" hidden="1">{"OK_PRO_FORMA_FUEL",#N/A,FALSE,"Ok_Fuel&amp;Rev"}</definedName>
    <definedName name="wrn.OKLA._.PRO._.FORMA._.FUEL." hidden="1">{"OK_PRO_FORMA_FUEL",#N/A,FALSE,"Ok_Fuel&amp;Rev"}</definedName>
    <definedName name="wrn.OMEXPENSE." localSheetId="0" hidden="1">{"PF",#N/A,FALSE,"Sheet4";"PG",#N/A,FALSE,"Sheet4";"PH",#N/A,FALSE,"Sheet4";"PI",#N/A,FALSE,"Sheet4";"PJ",#N/A,FALSE,"Sheet4"}</definedName>
    <definedName name="wrn.OMEXPENSE." hidden="1">{"PF",#N/A,FALSE,"Sheet4";"PG",#N/A,FALSE,"Sheet4";"PH",#N/A,FALSE,"Sheet4";"PI",#N/A,FALSE,"Sheet4";"PJ",#N/A,FALSE,"Sheet4"}</definedName>
    <definedName name="wrn.OMPA._.FAC." localSheetId="0" hidden="1">{"OMPA_FAC",#N/A,FALSE,"OMPA FAC"}</definedName>
    <definedName name="wrn.OMPA._.FAC." hidden="1">{"OMPA_FAC",#N/A,FALSE,"OMPA FAC"}</definedName>
    <definedName name="wrn.OTHER._.DATA." localSheetId="0" hidden="1">{"OTHER_DATA",#N/A,FALSE,"Ok_Fuel&amp;Rev"}</definedName>
    <definedName name="wrn.OTHER._.DATA." hidden="1">{"OTHER_DATA",#N/A,FALSE,"Ok_Fuel&amp;Rev"}</definedName>
    <definedName name="wrn.print." localSheetId="0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localSheetId="0" hidden="1">{"print1",#N/A,FALSE,"D21CUSTS"}</definedName>
    <definedName name="wrn.printtable1." hidden="1">{"print1",#N/A,FALSE,"D21CUSTS"}</definedName>
    <definedName name="wrn.printtable2." localSheetId="0" hidden="1">{"print2",#N/A,FALSE,"D21CUSTS"}</definedName>
    <definedName name="wrn.printtable2." hidden="1">{"print2",#N/A,FALSE,"D21CUSTS"}</definedName>
    <definedName name="wrn.printtable3." localSheetId="0" hidden="1">{"print3",#N/A,FALSE,"D21CUSTS"}</definedName>
    <definedName name="wrn.printtable3." hidden="1">{"print3",#N/A,FALSE,"D21CUSTS"}</definedName>
    <definedName name="wrn.printtable4." localSheetId="0" hidden="1">{"print4",#N/A,FALSE,"D21CUSTS"}</definedName>
    <definedName name="wrn.printtable4." hidden="1">{"print4",#N/A,FALSE,"D21CUSTS"}</definedName>
    <definedName name="wrn.Projected._.Def._.Adjustments." localSheetId="0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localSheetId="0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localSheetId="0" hidden="1">{"SPA_FAC",#N/A,FALSE,"OMPA SPA FAC"}</definedName>
    <definedName name="wrn.SPA._.FAC." hidden="1">{"SPA_FAC",#N/A,FALSE,"OMPA SPA FAC"}</definedName>
    <definedName name="wrn.SUP." localSheetId="0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localSheetId="0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localSheetId="0" hidden="1">{"print1",#N/A,FALSE,"D21CUSTS";"print2",#N/A,FALSE,"D21CUSTS";"print3",#N/A,FALSE,"D21CUSTS";"print4",#N/A,FALSE,"D21CUSTS"}</definedName>
    <definedName name="wrn.tables." hidden="1">{"print1",#N/A,FALSE,"D21CUSTS";"print2",#N/A,FALSE,"D21CUSTS";"print3",#N/A,FALSE,"D21CUSTS";"print4",#N/A,FALSE,"D21CUSTS"}</definedName>
    <definedName name="wrn.Total._.Report." localSheetId="0" hidden="1">{"Fuel by Type",#N/A,FALSE,"00whfuel";"Fuel by Account",#N/A,FALSE,"00whfuel";"NTEC",#N/A,FALSE,"00whfuel";"Hope",#N/A,FALSE,"00whfuel";"Net Energy Load",#N/A,FALSE,"00whfuel";"Purchased Power",#N/A,FALSE,"00whfuel"}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localSheetId="0" hidden="1">{"WEATHER_CUSTOMERS",#N/A,FALSE,"Ok_Fuel&amp;Rev"}</definedName>
    <definedName name="wrn.WEATHER._.AND._.YR._.END._.CUST._.ADJ." hidden="1">{"WEATHER_CUSTOMERS",#N/A,FALSE,"Ok_Fuel&amp;Rev"}</definedName>
    <definedName name="xxx" localSheetId="0" hidden="1">{"'Sheet1'!$A$1:$O$40"}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localSheetId="0" hidden="1">{"'Sheet1'!$A$1:$O$40"}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7" l="1"/>
  <c r="A15" i="7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V2" i="7" s="1"/>
  <c r="A14" i="7"/>
  <c r="A7" i="7"/>
  <c r="X5" i="7"/>
  <c r="A5" i="7"/>
  <c r="H4" i="7"/>
  <c r="V3" i="7"/>
  <c r="J3" i="7"/>
  <c r="H3" i="7"/>
  <c r="H2" i="7" s="1"/>
  <c r="W2" i="7"/>
  <c r="T2" i="7"/>
  <c r="R2" i="7"/>
  <c r="P2" i="7"/>
  <c r="N2" i="7"/>
  <c r="L2" i="7"/>
  <c r="F2" i="7"/>
  <c r="D2" i="7"/>
  <c r="W78" i="6"/>
  <c r="W2" i="6" s="1"/>
  <c r="W46" i="6"/>
  <c r="A21" i="6"/>
  <c r="A18" i="6"/>
  <c r="W14" i="6"/>
  <c r="A8" i="6"/>
  <c r="A6" i="6"/>
  <c r="H4" i="6"/>
  <c r="V3" i="6"/>
  <c r="J3" i="6"/>
  <c r="H3" i="6"/>
  <c r="H2" i="6" s="1"/>
  <c r="V2" i="6"/>
  <c r="T2" i="6"/>
  <c r="R2" i="6"/>
  <c r="P2" i="6"/>
  <c r="N2" i="6"/>
  <c r="L2" i="6"/>
  <c r="F2" i="6"/>
  <c r="D2" i="6"/>
  <c r="B2" i="6"/>
  <c r="A38" i="6" l="1"/>
  <c r="A34" i="6"/>
  <c r="A47" i="6" l="1"/>
  <c r="A40" i="6"/>
  <c r="A56" i="6" s="1"/>
  <c r="A44" i="6"/>
  <c r="A62" i="6" l="1"/>
  <c r="A68" i="6" l="1"/>
  <c r="A72" i="6" s="1"/>
  <c r="A75" i="6" s="1"/>
  <c r="A79" i="6" s="1"/>
  <c r="A83" i="6" l="1"/>
  <c r="A85" i="6" s="1"/>
  <c r="A89" i="6" l="1"/>
  <c r="A92" i="6" s="1"/>
  <c r="A87" i="6"/>
</calcChain>
</file>

<file path=xl/sharedStrings.xml><?xml version="1.0" encoding="utf-8"?>
<sst xmlns="http://schemas.openxmlformats.org/spreadsheetml/2006/main" count="1738" uniqueCount="193">
  <si>
    <t># Fuel/PPA</t>
  </si>
  <si>
    <t># Conserv.</t>
  </si>
  <si>
    <t># Decoupling</t>
  </si>
  <si>
    <t># Trad. Gen.</t>
  </si>
  <si>
    <t># Renew.</t>
  </si>
  <si>
    <t># Del. Infra.</t>
  </si>
  <si>
    <t># Env. Compl.</t>
  </si>
  <si>
    <t># Transm.</t>
  </si>
  <si>
    <t>#Future TY</t>
  </si>
  <si>
    <t>FRP</t>
  </si>
  <si>
    <t>Updated Apr. 17, 2025</t>
  </si>
  <si>
    <t>Page 1 of 4</t>
  </si>
  <si>
    <t>Type of Adjustment Clause (a)</t>
  </si>
  <si>
    <t>(b)</t>
  </si>
  <si>
    <t>(c)</t>
  </si>
  <si>
    <t>Cons.</t>
  </si>
  <si>
    <t>New Capital</t>
  </si>
  <si>
    <t>Future</t>
  </si>
  <si>
    <t>Formula</t>
  </si>
  <si>
    <t>Fuel/</t>
  </si>
  <si>
    <t>Prog.</t>
  </si>
  <si>
    <t>Decoupling</t>
  </si>
  <si>
    <t>Trad.</t>
  </si>
  <si>
    <t>Renew./</t>
  </si>
  <si>
    <t>Deliv.</t>
  </si>
  <si>
    <t>Environ.</t>
  </si>
  <si>
    <t>Trans.</t>
  </si>
  <si>
    <t>Test</t>
  </si>
  <si>
    <t>Rates/</t>
  </si>
  <si>
    <t>Company</t>
  </si>
  <si>
    <t>PPA</t>
  </si>
  <si>
    <t>Exp.</t>
  </si>
  <si>
    <t>Full</t>
  </si>
  <si>
    <t>Part.</t>
  </si>
  <si>
    <t>Gen.</t>
  </si>
  <si>
    <t>Non-Trad.</t>
  </si>
  <si>
    <t>Infra.</t>
  </si>
  <si>
    <t>Compl.</t>
  </si>
  <si>
    <t>Costs</t>
  </si>
  <si>
    <t>Year</t>
  </si>
  <si>
    <t>MRP</t>
  </si>
  <si>
    <t>Alliant Energy</t>
  </si>
  <si>
    <t>✓</t>
  </si>
  <si>
    <t>--</t>
  </si>
  <si>
    <t>C</t>
  </si>
  <si>
    <t>Ameren Corp.</t>
  </si>
  <si>
    <t>O,P</t>
  </si>
  <si>
    <t>American Elec Pwr</t>
  </si>
  <si>
    <t>C,O,P</t>
  </si>
  <si>
    <t>Black Hills Corp.</t>
  </si>
  <si>
    <t>O</t>
  </si>
  <si>
    <t>CMS Energy Corp.</t>
  </si>
  <si>
    <t xml:space="preserve"> </t>
  </si>
  <si>
    <t>Dominion Energy</t>
  </si>
  <si>
    <t>DTE Energy Co.</t>
  </si>
  <si>
    <t>Duke Energy Corp.</t>
  </si>
  <si>
    <t>Entergy Corp.</t>
  </si>
  <si>
    <t>Evergy Inc.</t>
  </si>
  <si>
    <t>P</t>
  </si>
  <si>
    <t>Eversource Energy</t>
  </si>
  <si>
    <t>IDACORP, Inc.</t>
  </si>
  <si>
    <t>C,P</t>
  </si>
  <si>
    <t>NorthWestern Energy Grp.</t>
  </si>
  <si>
    <t>Otter Tail Corp.</t>
  </si>
  <si>
    <t>C,O</t>
  </si>
  <si>
    <t>Pinnacle West Capital</t>
  </si>
  <si>
    <t>Portland General Elec.</t>
  </si>
  <si>
    <t>Pub Sv Enterprise Grp.</t>
  </si>
  <si>
    <t>D</t>
  </si>
  <si>
    <t>Sempra</t>
  </si>
  <si>
    <t>Xcel Energy Inc.</t>
  </si>
  <si>
    <t>Notes</t>
  </si>
  <si>
    <t>D - Delivery-only utility.</t>
  </si>
  <si>
    <t>C - Fully-forecasted test years commonly used in the state listed for this operating company.</t>
  </si>
  <si>
    <t>O - Fully-forecasted test years occasionally used in the state listed for this operating company.</t>
  </si>
  <si>
    <t>P - Partially-forecasted test years commonly or occasionally used in the state listed for this operating company.</t>
  </si>
  <si>
    <t># Operating Cos.</t>
  </si>
  <si>
    <t>State</t>
  </si>
  <si>
    <t>ALLIANT ENERGY CORP.</t>
  </si>
  <si>
    <t>Page 2 of 4</t>
  </si>
  <si>
    <t>Interstate Power &amp; Light Co.</t>
  </si>
  <si>
    <t>IA</t>
  </si>
  <si>
    <t>Wisconsin Power &amp; Light Co.</t>
  </si>
  <si>
    <t>WI</t>
  </si>
  <si>
    <t>*</t>
  </si>
  <si>
    <t>AMEREN CORP.</t>
  </si>
  <si>
    <t>Ameren Illinois Co.</t>
  </si>
  <si>
    <t>IL</t>
  </si>
  <si>
    <t>Union Electric Co.</t>
  </si>
  <si>
    <t>MO</t>
  </si>
  <si>
    <t>AMERICAN ELEC PWR</t>
  </si>
  <si>
    <t>Southwestern Electric Power Co.</t>
  </si>
  <si>
    <t>AR</t>
  </si>
  <si>
    <t>Indiana Michigan Power Co.</t>
  </si>
  <si>
    <t>IN</t>
  </si>
  <si>
    <t>Kentucky Power Co.</t>
  </si>
  <si>
    <t>KY</t>
  </si>
  <si>
    <t>LA</t>
  </si>
  <si>
    <t>MI</t>
  </si>
  <si>
    <t>Ohio Power Co.</t>
  </si>
  <si>
    <t>OH</t>
  </si>
  <si>
    <t>Public Service Co. of Oklahoma</t>
  </si>
  <si>
    <t>OK</t>
  </si>
  <si>
    <t>Kingsport Power Co.</t>
  </si>
  <si>
    <t>TN</t>
  </si>
  <si>
    <t>AEP Texas Inc.</t>
  </si>
  <si>
    <t>TX</t>
  </si>
  <si>
    <t>Appalachian Power Co.</t>
  </si>
  <si>
    <t>VA</t>
  </si>
  <si>
    <t>Appalachian Pwr. Co./Wheeling Pwr. Co.</t>
  </si>
  <si>
    <t>WV</t>
  </si>
  <si>
    <t>BLACK HILLS CORP.</t>
  </si>
  <si>
    <t>Black Hills Colorado Electric Inc.</t>
  </si>
  <si>
    <t>CO</t>
  </si>
  <si>
    <t>Black Hills Power Inc.</t>
  </si>
  <si>
    <t>SD</t>
  </si>
  <si>
    <t>Cheyenne Light Fuel &amp; Power Co.</t>
  </si>
  <si>
    <t>WY</t>
  </si>
  <si>
    <t>CMS ENERGY</t>
  </si>
  <si>
    <t>Consumers Energy Co.</t>
  </si>
  <si>
    <t>DOMINION ENERGY</t>
  </si>
  <si>
    <t>Virginia Electric &amp; Power Co.</t>
  </si>
  <si>
    <t>NC</t>
  </si>
  <si>
    <t>Dominion Energy South Carolina</t>
  </si>
  <si>
    <t>SC</t>
  </si>
  <si>
    <t>DTE ENERGY CO.</t>
  </si>
  <si>
    <t>DTE Electric Co.</t>
  </si>
  <si>
    <t>DUKE ENERGY</t>
  </si>
  <si>
    <t>Page 3 of 4</t>
  </si>
  <si>
    <t>Duke Energy Florida LLC</t>
  </si>
  <si>
    <t>FL</t>
  </si>
  <si>
    <t>Duke Energy Indiana LLC</t>
  </si>
  <si>
    <t>Duke Energy Kentucky Inc.</t>
  </si>
  <si>
    <t>Duke Energy Carolinas LLC</t>
  </si>
  <si>
    <t>Duke Energy Progress LLC</t>
  </si>
  <si>
    <t>Duke Energy Ohio Inc.</t>
  </si>
  <si>
    <t>ENTERGY CORP.</t>
  </si>
  <si>
    <t>Entergy Arkansas LLC</t>
  </si>
  <si>
    <t>Entergy New Orleans LLC</t>
  </si>
  <si>
    <t>Entergy Louisiana LLC</t>
  </si>
  <si>
    <t>Entergy Mississippi LLC</t>
  </si>
  <si>
    <t>MS</t>
  </si>
  <si>
    <t>Entergy Texas Inc.</t>
  </si>
  <si>
    <t>EVERGY, INC.</t>
  </si>
  <si>
    <t>Evergy Kansas Central Inc.</t>
  </si>
  <si>
    <t>KS</t>
  </si>
  <si>
    <t>Evergy Kansas South Inc.</t>
  </si>
  <si>
    <t>Evergy Metro Inc.</t>
  </si>
  <si>
    <t>Evergy Missouri West Inc.</t>
  </si>
  <si>
    <t>EVERSOURCE ENERGY</t>
  </si>
  <si>
    <t>Connecticut Light and Power Co.</t>
  </si>
  <si>
    <t>CT</t>
  </si>
  <si>
    <t>NSTAR Electric Co.</t>
  </si>
  <si>
    <t>MA</t>
  </si>
  <si>
    <t>Public Service Co. of New Hampshire</t>
  </si>
  <si>
    <t>NH</t>
  </si>
  <si>
    <t>IDACORP</t>
  </si>
  <si>
    <t>Idaho Power Co.</t>
  </si>
  <si>
    <t>ID</t>
  </si>
  <si>
    <t>OR</t>
  </si>
  <si>
    <t>NORTHWESTERN CORP.</t>
  </si>
  <si>
    <t>NorthWestern Corp.</t>
  </si>
  <si>
    <t>MT</t>
  </si>
  <si>
    <t>OTTER TAIL CORP.</t>
  </si>
  <si>
    <t>Page 4 of 4</t>
  </si>
  <si>
    <t>Otter Tail Power Co.</t>
  </si>
  <si>
    <t>MN</t>
  </si>
  <si>
    <t>ND</t>
  </si>
  <si>
    <t>Otter Tail Power Corp.</t>
  </si>
  <si>
    <t>PINNACLE WEST CAPITAL</t>
  </si>
  <si>
    <t>Arizona Public Service Co.</t>
  </si>
  <si>
    <t>AZ</t>
  </si>
  <si>
    <t>PORTLAND GENERAL ELECTRIC</t>
  </si>
  <si>
    <t>Portland General Electric Co.</t>
  </si>
  <si>
    <t xml:space="preserve">* </t>
  </si>
  <si>
    <t>PUB SV ENTERPRISE GRP</t>
  </si>
  <si>
    <t>Public Service Electric &amp; Gas Co.</t>
  </si>
  <si>
    <t>NJ</t>
  </si>
  <si>
    <t>SEMPRA ENERGY</t>
  </si>
  <si>
    <t>San Diego Gas &amp; Electric Co.</t>
  </si>
  <si>
    <t>CA</t>
  </si>
  <si>
    <t>Oncor Electric Delivery Co.</t>
  </si>
  <si>
    <t>XCEL ENERGY, INC.</t>
  </si>
  <si>
    <t>Public Service Co. of Colorado</t>
  </si>
  <si>
    <t>Northern States Power Co. - Minnesota</t>
  </si>
  <si>
    <t>Southwestern Public Service Co.</t>
  </si>
  <si>
    <t>NM</t>
  </si>
  <si>
    <t>Northern States Power Co. - Wisconsin</t>
  </si>
  <si>
    <t>(a)</t>
  </si>
  <si>
    <r>
      <t xml:space="preserve">S&amp;P Global Market Intelligence, </t>
    </r>
    <r>
      <rPr>
        <i/>
        <sz val="10"/>
        <rFont val="Courier New"/>
        <family val="3"/>
      </rPr>
      <t>Adjustment clauses: A state by state overview</t>
    </r>
    <r>
      <rPr>
        <sz val="10"/>
        <rFont val="Courier New"/>
        <family val="3"/>
      </rPr>
      <t>, Regulatory Focus Topical Special Report (Jul. 18, 2022).</t>
    </r>
  </si>
  <si>
    <r>
      <t xml:space="preserve">Edison Electric Institute, </t>
    </r>
    <r>
      <rPr>
        <i/>
        <sz val="10"/>
        <rFont val="Courier New"/>
        <family val="3"/>
      </rPr>
      <t xml:space="preserve">Alternative Regulation for Emerging Utility Challenges:  2015 Update </t>
    </r>
    <r>
      <rPr>
        <sz val="10"/>
        <rFont val="Courier New"/>
        <family val="3"/>
      </rPr>
      <t>(Nov. 11, 2015).</t>
    </r>
  </si>
  <si>
    <r>
      <t xml:space="preserve">Formula rates and Multiyear Rate plans approved in the state listed for this operating company.  </t>
    </r>
    <r>
      <rPr>
        <i/>
        <sz val="10"/>
        <rFont val="Courier New"/>
        <family val="3"/>
      </rPr>
      <t>See</t>
    </r>
    <r>
      <rPr>
        <sz val="10"/>
        <rFont val="Courier New"/>
        <family val="3"/>
      </rPr>
      <t xml:space="preserve">, U.S. Department of Energy, </t>
    </r>
    <r>
      <rPr>
        <i/>
        <sz val="10"/>
        <rFont val="Courier New"/>
        <family val="3"/>
      </rPr>
      <t>State Performance-Based Regulation Using Multiyear Rate Plans for U.S. Electric Utilities</t>
    </r>
    <r>
      <rPr>
        <sz val="10"/>
        <rFont val="Courier New"/>
        <family val="3"/>
      </rPr>
      <t xml:space="preserve">,GRID Modernization Laboratory Consortium (Jul. 2017); The Brattle Group, </t>
    </r>
    <r>
      <rPr>
        <i/>
        <sz val="10"/>
        <rFont val="Courier New"/>
        <family val="3"/>
      </rPr>
      <t>Exploring the Use of Alternative Regulatory Mechanisms to Establish New Base Rates</t>
    </r>
    <r>
      <rPr>
        <sz val="10"/>
        <rFont val="Courier New"/>
        <family val="3"/>
      </rPr>
      <t>, Joint Utilities of Maryland (Mar. 29, 2018).</t>
    </r>
  </si>
  <si>
    <t xml:space="preserve">* For additional context around the specific recovery mechanisms available to the particular operating companies in each state, see the source document.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</si>
</sst>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.0_);_(* \(#,##0.0\);_(* &quot;-&quot;??_);_(@_)"/>
    <numFmt numFmtId="166" formatCode="_(* #,##0.00000_);_(* \(#,##0.000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sz val="11"/>
      <name val="Times New Roman"/>
      <family val="1"/>
    </font>
    <font>
      <b/>
      <sz val="12"/>
      <color rgb="FFFFFF00"/>
      <name val="Times New Roman"/>
      <family val="1"/>
    </font>
    <font>
      <sz val="10"/>
      <color theme="0"/>
      <name val="Times New Roman"/>
      <family val="1"/>
    </font>
    <font>
      <b/>
      <sz val="12"/>
      <name val="Courier New"/>
      <family val="3"/>
    </font>
    <font>
      <sz val="12"/>
      <name val="Courier New"/>
      <family val="3"/>
    </font>
    <font>
      <sz val="10"/>
      <name val="Courier New"/>
      <family val="3"/>
    </font>
    <font>
      <sz val="10"/>
      <color theme="0"/>
      <name val="Courier New"/>
      <family val="3"/>
    </font>
    <font>
      <b/>
      <sz val="12"/>
      <color rgb="FFFF0000"/>
      <name val="Courier New"/>
      <family val="3"/>
    </font>
    <font>
      <b/>
      <u/>
      <sz val="12"/>
      <name val="Courier New"/>
      <family val="3"/>
    </font>
    <font>
      <sz val="11"/>
      <name val="Courier New"/>
      <family val="3"/>
    </font>
    <font>
      <b/>
      <sz val="11"/>
      <color rgb="FFFF0000"/>
      <name val="Courier New"/>
      <family val="3"/>
    </font>
    <font>
      <b/>
      <sz val="11"/>
      <name val="Courier New"/>
      <family val="3"/>
    </font>
    <font>
      <sz val="12"/>
      <color rgb="FFFF00FF"/>
      <name val="Courier New"/>
      <family val="3"/>
    </font>
    <font>
      <sz val="12"/>
      <name val="Times New Roman"/>
      <family val="1"/>
    </font>
    <font>
      <u/>
      <sz val="10"/>
      <name val="Courier New"/>
      <family val="3"/>
    </font>
    <font>
      <sz val="11"/>
      <name val="Palatino Linotype"/>
      <family val="1"/>
    </font>
    <font>
      <u/>
      <sz val="12"/>
      <name val="Times New Roman"/>
      <family val="1"/>
    </font>
    <font>
      <sz val="12"/>
      <color theme="0"/>
      <name val="Times New Roman"/>
      <family val="1"/>
    </font>
    <font>
      <b/>
      <sz val="12"/>
      <color rgb="FFFFFF00"/>
      <name val="Courier New"/>
      <family val="3"/>
    </font>
    <font>
      <sz val="12"/>
      <color theme="0"/>
      <name val="Courier New"/>
      <family val="3"/>
    </font>
    <font>
      <sz val="12"/>
      <color rgb="FF0000FF"/>
      <name val="Courier New"/>
      <family val="3"/>
    </font>
    <font>
      <sz val="12"/>
      <color theme="1"/>
      <name val="Times New Roman"/>
      <family val="2"/>
    </font>
    <font>
      <sz val="12"/>
      <color rgb="FF000000"/>
      <name val="Courier New"/>
      <family val="3"/>
    </font>
    <font>
      <i/>
      <sz val="10"/>
      <name val="Courier New"/>
      <family val="3"/>
    </font>
    <font>
      <b/>
      <sz val="12"/>
      <name val="Times New Roman"/>
      <family val="1"/>
    </font>
    <font>
      <sz val="12"/>
      <color rgb="FF0000FF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25" fillId="0" borderId="0"/>
  </cellStyleXfs>
  <cellXfs count="11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8" fillId="0" borderId="0" xfId="2" applyFont="1"/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7" fillId="0" borderId="0" xfId="2" applyFont="1" applyAlignment="1">
      <alignment horizontal="righ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2" borderId="0" xfId="1" applyFont="1" applyFill="1"/>
    <xf numFmtId="0" fontId="13" fillId="2" borderId="0" xfId="1" applyFont="1" applyFill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15" fillId="2" borderId="0" xfId="1" applyFont="1" applyFill="1" applyAlignment="1">
      <alignment horizontal="center"/>
    </xf>
    <xf numFmtId="0" fontId="13" fillId="0" borderId="0" xfId="1" applyFont="1"/>
    <xf numFmtId="0" fontId="4" fillId="0" borderId="0" xfId="1" applyFont="1"/>
    <xf numFmtId="0" fontId="15" fillId="2" borderId="0" xfId="1" applyFont="1" applyFill="1"/>
    <xf numFmtId="0" fontId="13" fillId="2" borderId="0" xfId="1" applyFont="1" applyFill="1"/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left" wrapText="1"/>
    </xf>
    <xf numFmtId="0" fontId="7" fillId="2" borderId="1" xfId="1" applyFont="1" applyFill="1" applyBorder="1" applyAlignment="1">
      <alignment horizontal="center" wrapText="1"/>
    </xf>
    <xf numFmtId="0" fontId="15" fillId="0" borderId="0" xfId="1" applyFont="1" applyAlignment="1">
      <alignment wrapText="1"/>
    </xf>
    <xf numFmtId="0" fontId="15" fillId="2" borderId="1" xfId="1" applyFont="1" applyFill="1" applyBorder="1" applyAlignment="1">
      <alignment wrapText="1"/>
    </xf>
    <xf numFmtId="0" fontId="15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left" wrapText="1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16" fillId="0" borderId="0" xfId="1" applyFont="1"/>
    <xf numFmtId="0" fontId="17" fillId="0" borderId="0" xfId="1" applyFont="1"/>
    <xf numFmtId="164" fontId="8" fillId="0" borderId="0" xfId="3" applyNumberFormat="1" applyFont="1" applyFill="1" applyBorder="1" applyAlignment="1">
      <alignment horizontal="center"/>
    </xf>
    <xf numFmtId="0" fontId="8" fillId="0" borderId="0" xfId="1" applyFont="1"/>
    <xf numFmtId="0" fontId="18" fillId="0" borderId="0" xfId="1" applyFont="1" applyAlignment="1">
      <alignment horizontal="left"/>
    </xf>
    <xf numFmtId="0" fontId="9" fillId="0" borderId="0" xfId="4" applyFont="1"/>
    <xf numFmtId="0" fontId="17" fillId="0" borderId="0" xfId="1" applyFont="1" applyAlignment="1">
      <alignment horizontal="left"/>
    </xf>
    <xf numFmtId="9" fontId="17" fillId="0" borderId="0" xfId="3" applyFont="1" applyAlignment="1">
      <alignment horizontal="center"/>
    </xf>
    <xf numFmtId="9" fontId="17" fillId="0" borderId="0" xfId="3" applyFont="1" applyAlignment="1">
      <alignment horizontal="center"/>
    </xf>
    <xf numFmtId="0" fontId="17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164" fontId="20" fillId="0" borderId="0" xfId="1" applyNumberFormat="1" applyFont="1" applyAlignment="1">
      <alignment horizontal="center"/>
    </xf>
    <xf numFmtId="164" fontId="20" fillId="0" borderId="0" xfId="1" applyNumberFormat="1" applyFont="1" applyAlignment="1">
      <alignment horizontal="left"/>
    </xf>
    <xf numFmtId="164" fontId="20" fillId="0" borderId="0" xfId="1" applyNumberFormat="1" applyFont="1" applyAlignment="1">
      <alignment horizontal="center"/>
    </xf>
    <xf numFmtId="0" fontId="17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22" fillId="0" borderId="0" xfId="1" applyFont="1" applyAlignment="1">
      <alignment horizontal="left"/>
    </xf>
    <xf numFmtId="0" fontId="23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1" fillId="2" borderId="0" xfId="1" applyFont="1" applyFill="1"/>
    <xf numFmtId="0" fontId="8" fillId="2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>
      <alignment wrapText="1"/>
    </xf>
    <xf numFmtId="0" fontId="7" fillId="0" borderId="0" xfId="1" applyFont="1" applyAlignment="1">
      <alignment wrapText="1"/>
    </xf>
    <xf numFmtId="0" fontId="7" fillId="2" borderId="1" xfId="1" applyFont="1" applyFill="1" applyBorder="1" applyAlignment="1">
      <alignment wrapText="1"/>
    </xf>
    <xf numFmtId="0" fontId="7" fillId="0" borderId="0" xfId="1" applyFont="1"/>
    <xf numFmtId="0" fontId="7" fillId="0" borderId="0" xfId="1" applyFont="1" applyAlignment="1">
      <alignment horizontal="center"/>
    </xf>
    <xf numFmtId="165" fontId="24" fillId="0" borderId="0" xfId="5" applyNumberFormat="1" applyFont="1" applyFill="1"/>
    <xf numFmtId="165" fontId="8" fillId="0" borderId="0" xfId="5" applyNumberFormat="1" applyFont="1" applyFill="1"/>
    <xf numFmtId="166" fontId="8" fillId="0" borderId="0" xfId="5" applyNumberFormat="1" applyFont="1" applyFill="1"/>
    <xf numFmtId="10" fontId="8" fillId="0" borderId="0" xfId="3" applyNumberFormat="1" applyFont="1" applyFill="1"/>
    <xf numFmtId="164" fontId="8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right"/>
    </xf>
    <xf numFmtId="0" fontId="8" fillId="0" borderId="0" xfId="6" applyFont="1" applyAlignment="1">
      <alignment horizontal="center" vertical="center"/>
    </xf>
    <xf numFmtId="0" fontId="26" fillId="0" borderId="0" xfId="6" applyFont="1" applyAlignment="1">
      <alignment horizontal="center" vertical="center"/>
    </xf>
    <xf numFmtId="165" fontId="24" fillId="0" borderId="0" xfId="5" applyNumberFormat="1" applyFont="1"/>
    <xf numFmtId="165" fontId="8" fillId="0" borderId="0" xfId="5" applyNumberFormat="1" applyFont="1"/>
    <xf numFmtId="166" fontId="8" fillId="0" borderId="0" xfId="5" applyNumberFormat="1" applyFont="1"/>
    <xf numFmtId="10" fontId="8" fillId="0" borderId="0" xfId="3" applyNumberFormat="1" applyFont="1"/>
    <xf numFmtId="165" fontId="24" fillId="0" borderId="0" xfId="5" applyNumberFormat="1" applyFont="1" applyFill="1" applyBorder="1"/>
    <xf numFmtId="165" fontId="8" fillId="0" borderId="0" xfId="5" applyNumberFormat="1" applyFont="1" applyFill="1" applyBorder="1"/>
    <xf numFmtId="166" fontId="8" fillId="0" borderId="0" xfId="5" applyNumberFormat="1" applyFont="1" applyFill="1" applyBorder="1"/>
    <xf numFmtId="10" fontId="8" fillId="0" borderId="0" xfId="3" applyNumberFormat="1" applyFont="1" applyFill="1" applyBorder="1"/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164" fontId="9" fillId="0" borderId="0" xfId="3" applyNumberFormat="1" applyFont="1" applyFill="1" applyBorder="1" applyAlignment="1">
      <alignment horizontal="center" vertical="top"/>
    </xf>
    <xf numFmtId="164" fontId="9" fillId="0" borderId="0" xfId="3" applyNumberFormat="1" applyFont="1" applyFill="1" applyBorder="1" applyAlignment="1">
      <alignment horizontal="left" vertical="top"/>
    </xf>
    <xf numFmtId="0" fontId="9" fillId="0" borderId="0" xfId="1" quotePrefix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17" fillId="0" borderId="0" xfId="6" applyFont="1" applyAlignment="1">
      <alignment horizontal="center" vertical="center"/>
    </xf>
    <xf numFmtId="0" fontId="28" fillId="0" borderId="0" xfId="1" applyFont="1" applyAlignment="1">
      <alignment horizontal="center"/>
    </xf>
    <xf numFmtId="165" fontId="29" fillId="0" borderId="0" xfId="5" applyNumberFormat="1" applyFont="1" applyFill="1"/>
    <xf numFmtId="164" fontId="17" fillId="0" borderId="0" xfId="3" applyNumberFormat="1" applyFont="1" applyFill="1" applyBorder="1" applyAlignment="1">
      <alignment horizontal="center"/>
    </xf>
    <xf numFmtId="165" fontId="17" fillId="0" borderId="0" xfId="5" applyNumberFormat="1" applyFont="1" applyFill="1"/>
    <xf numFmtId="166" fontId="17" fillId="0" borderId="0" xfId="5" applyNumberFormat="1" applyFont="1" applyFill="1"/>
    <xf numFmtId="10" fontId="17" fillId="0" borderId="0" xfId="3" applyNumberFormat="1" applyFont="1" applyFill="1"/>
    <xf numFmtId="0" fontId="30" fillId="0" borderId="0" xfId="6" applyFont="1" applyAlignment="1">
      <alignment horizontal="center" vertical="center"/>
    </xf>
    <xf numFmtId="164" fontId="17" fillId="0" borderId="0" xfId="1" applyNumberFormat="1" applyFont="1" applyAlignment="1">
      <alignment horizontal="center"/>
    </xf>
  </cellXfs>
  <cellStyles count="7">
    <cellStyle name="Comma 10" xfId="5" xr:uid="{D6D7AEBB-12E1-4003-9F63-847B011CCED4}"/>
    <cellStyle name="Normal" xfId="0" builtinId="0"/>
    <cellStyle name="Normal 10 21 3" xfId="2" xr:uid="{3014BD15-6375-4330-BAD1-67B0B6DF1AE6}"/>
    <cellStyle name="Normal 2" xfId="6" xr:uid="{75BFE586-8460-4057-8C9C-69AE7E4B3D02}"/>
    <cellStyle name="Normal 3" xfId="4" xr:uid="{B688AFE8-8BE0-43D9-9EB6-2819F611D64E}"/>
    <cellStyle name="Normal_Groups_FPL Analyses" xfId="1" xr:uid="{525CFB99-FB37-4DB4-A915-9BA4DC8134F8}"/>
    <cellStyle name="Percent 10" xfId="3" xr:uid="{EFCB7596-8FEA-400B-AED7-E1BBA67CD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 t="str">
            <v>Exhibit 6</v>
          </cell>
          <cell r="C3" t="str">
            <v>REGULATORY MECHANISMS</v>
          </cell>
          <cell r="D3" t="str">
            <v>UTILITY GROUP</v>
          </cell>
        </row>
        <row r="4">
          <cell r="C4" t="str">
            <v>REGULATORY MECHANISMS</v>
          </cell>
        </row>
        <row r="18">
          <cell r="D18" t="str">
            <v>UTILITY GROUP OPERATING SUBSIDIARIES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/>
      <sheetData sheetId="32"/>
      <sheetData sheetId="33"/>
      <sheetData sheetId="34">
        <row r="8">
          <cell r="B8" t="str">
            <v>ALE</v>
          </cell>
          <cell r="C8" t="str">
            <v>ALLETE</v>
          </cell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</row>
        <row r="9">
          <cell r="B9" t="str">
            <v>LNT</v>
          </cell>
          <cell r="C9" t="str">
            <v>Alliant Energy</v>
          </cell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</row>
        <row r="10">
          <cell r="B10" t="str">
            <v>AEE</v>
          </cell>
          <cell r="C10" t="str">
            <v>Ameren Corp.</v>
          </cell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</row>
        <row r="11">
          <cell r="B11" t="str">
            <v>AEP</v>
          </cell>
          <cell r="C11" t="str">
            <v>American Elec Pwr</v>
          </cell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</row>
        <row r="12">
          <cell r="B12" t="str">
            <v>AVA</v>
          </cell>
          <cell r="C12" t="str">
            <v>Avista Corp.</v>
          </cell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</row>
        <row r="13">
          <cell r="B13" t="str">
            <v>BKH</v>
          </cell>
          <cell r="C13" t="str">
            <v>Black Hills Corp.</v>
          </cell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</row>
        <row r="14">
          <cell r="B14" t="str">
            <v>CNP</v>
          </cell>
          <cell r="C14" t="str">
            <v>CenterPoint Energy</v>
          </cell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</row>
        <row r="15">
          <cell r="B15" t="str">
            <v>CMS</v>
          </cell>
          <cell r="C15" t="str">
            <v>CMS Energy Corp.</v>
          </cell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</row>
        <row r="16">
          <cell r="B16" t="str">
            <v>ED</v>
          </cell>
          <cell r="C16" t="str">
            <v>Consolidated Edison</v>
          </cell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</row>
        <row r="17">
          <cell r="B17" t="str">
            <v>D</v>
          </cell>
          <cell r="C17" t="str">
            <v>Dominion Energy</v>
          </cell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</row>
        <row r="18">
          <cell r="B18" t="str">
            <v>DTE</v>
          </cell>
          <cell r="C18" t="str">
            <v>DTE Energy Co.</v>
          </cell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</row>
        <row r="19">
          <cell r="B19" t="str">
            <v>DUK</v>
          </cell>
          <cell r="C19" t="str">
            <v>Duke Energy Corp.</v>
          </cell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</row>
        <row r="20">
          <cell r="B20" t="str">
            <v>EIX</v>
          </cell>
          <cell r="C20" t="str">
            <v>Edison International</v>
          </cell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</row>
        <row r="21">
          <cell r="B21" t="str">
            <v>ETR</v>
          </cell>
          <cell r="C21" t="str">
            <v>Entergy Corp.</v>
          </cell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</row>
        <row r="22">
          <cell r="B22" t="str">
            <v>EVRG</v>
          </cell>
          <cell r="C22" t="str">
            <v>Evergy Inc.</v>
          </cell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</row>
        <row r="23">
          <cell r="B23" t="str">
            <v>ES</v>
          </cell>
          <cell r="C23" t="str">
            <v>Eversource Energy</v>
          </cell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</row>
        <row r="24">
          <cell r="B24" t="str">
            <v>EXC</v>
          </cell>
          <cell r="C24" t="str">
            <v>Exelon Corp.</v>
          </cell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</row>
        <row r="25">
          <cell r="B25" t="str">
            <v>FE</v>
          </cell>
          <cell r="C25" t="str">
            <v>FirstEnergy Corp.</v>
          </cell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</row>
        <row r="26">
          <cell r="B26" t="str">
            <v>FTS</v>
          </cell>
          <cell r="C26" t="str">
            <v>Fortis Inc.</v>
          </cell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</row>
        <row r="27">
          <cell r="B27" t="str">
            <v>HE</v>
          </cell>
          <cell r="C27" t="str">
            <v>Hawaiian Elec.</v>
          </cell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</row>
        <row r="28">
          <cell r="B28" t="str">
            <v>IDA</v>
          </cell>
          <cell r="C28" t="str">
            <v>IDACORP, Inc.</v>
          </cell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</row>
        <row r="29">
          <cell r="B29" t="str">
            <v>MGEE</v>
          </cell>
          <cell r="C29" t="str">
            <v>MGE Energy</v>
          </cell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</row>
        <row r="30">
          <cell r="B30" t="str">
            <v>NEE</v>
          </cell>
          <cell r="C30" t="str">
            <v>NextEra Energy, Inc.</v>
          </cell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</row>
        <row r="31">
          <cell r="B31" t="str">
            <v>NWE</v>
          </cell>
          <cell r="C31" t="str">
            <v>NorthWestern Energy Grp.</v>
          </cell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</row>
        <row r="32">
          <cell r="B32" t="str">
            <v>OGE</v>
          </cell>
          <cell r="C32" t="str">
            <v>OGE Energy Corp.</v>
          </cell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</row>
        <row r="33">
          <cell r="B33" t="str">
            <v>OTTR</v>
          </cell>
          <cell r="C33" t="str">
            <v>Otter Tail Corp.</v>
          </cell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</row>
        <row r="34">
          <cell r="B34" t="str">
            <v>PCG</v>
          </cell>
          <cell r="C34" t="str">
            <v>PG&amp;E Corp.</v>
          </cell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</row>
        <row r="35">
          <cell r="B35" t="str">
            <v>PNW</v>
          </cell>
          <cell r="C35" t="str">
            <v>Pinnacle West Capital</v>
          </cell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</row>
        <row r="36">
          <cell r="B36" t="str">
            <v>POR</v>
          </cell>
          <cell r="C36" t="str">
            <v>Portland General Elec.</v>
          </cell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</row>
        <row r="37">
          <cell r="B37" t="str">
            <v>PPL</v>
          </cell>
          <cell r="C37" t="str">
            <v>PPL Corp.</v>
          </cell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</row>
        <row r="38">
          <cell r="B38" t="str">
            <v>PEG</v>
          </cell>
          <cell r="C38" t="str">
            <v>Pub Sv Enterprise Grp.</v>
          </cell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</row>
        <row r="39">
          <cell r="B39" t="str">
            <v>SRE</v>
          </cell>
          <cell r="C39" t="str">
            <v>Sempra</v>
          </cell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</row>
        <row r="40">
          <cell r="B40" t="str">
            <v>SO</v>
          </cell>
          <cell r="C40" t="str">
            <v>Southern Company</v>
          </cell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</row>
        <row r="41">
          <cell r="B41" t="str">
            <v>TXNM</v>
          </cell>
          <cell r="C41" t="str">
            <v>TXNM Energy</v>
          </cell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</row>
        <row r="42">
          <cell r="B42" t="str">
            <v>WEC</v>
          </cell>
          <cell r="C42" t="str">
            <v>WEC Energy Group</v>
          </cell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</row>
        <row r="43">
          <cell r="B43" t="str">
            <v>XEL</v>
          </cell>
          <cell r="C43" t="str">
            <v>Xcel Energy Inc.</v>
          </cell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D043-BFC5-4633-93ED-DDE259701C7F}">
  <sheetPr codeName="Sheet15">
    <pageSetUpPr fitToPage="1"/>
  </sheetPr>
  <dimension ref="A1:X42"/>
  <sheetViews>
    <sheetView tabSelected="1" view="pageLayout" topLeftCell="A4" zoomScaleNormal="100" zoomScaleSheetLayoutView="100" workbookViewId="0">
      <selection activeCell="B1" sqref="B1"/>
    </sheetView>
  </sheetViews>
  <sheetFormatPr defaultColWidth="9" defaultRowHeight="15.75" x14ac:dyDescent="0.25"/>
  <cols>
    <col min="1" max="1" width="4.5703125" style="54" customWidth="1"/>
    <col min="2" max="2" width="36.5703125" style="49" customWidth="1"/>
    <col min="3" max="3" width="1.42578125" style="3" customWidth="1"/>
    <col min="4" max="4" width="9" style="57" customWidth="1"/>
    <col min="5" max="5" width="2.42578125" style="54" customWidth="1"/>
    <col min="6" max="6" width="9.28515625" style="57" customWidth="1"/>
    <col min="7" max="7" width="2.42578125" style="54" customWidth="1"/>
    <col min="8" max="8" width="8.85546875" style="57" customWidth="1"/>
    <col min="9" max="9" width="2.42578125" style="54" customWidth="1"/>
    <col min="10" max="10" width="9.5703125" style="57" customWidth="1"/>
    <col min="11" max="11" width="2.42578125" style="54" customWidth="1"/>
    <col min="12" max="12" width="8.42578125" style="57" customWidth="1"/>
    <col min="13" max="13" width="2.42578125" style="54" customWidth="1"/>
    <col min="14" max="14" width="15" style="57" customWidth="1"/>
    <col min="15" max="15" width="2.42578125" style="54" customWidth="1"/>
    <col min="16" max="16" width="11.140625" style="57" customWidth="1"/>
    <col min="17" max="17" width="2.42578125" style="54" customWidth="1"/>
    <col min="18" max="18" width="13.140625" style="57" customWidth="1"/>
    <col min="19" max="19" width="2.42578125" style="54" customWidth="1"/>
    <col min="20" max="20" width="11" style="57" customWidth="1"/>
    <col min="21" max="21" width="2.42578125" style="54" customWidth="1"/>
    <col min="22" max="22" width="11.140625" style="57" customWidth="1"/>
    <col min="23" max="23" width="11.5703125" style="49" customWidth="1"/>
    <col min="24" max="24" width="2.5703125" style="49" customWidth="1"/>
    <col min="25" max="16384" width="9" style="49"/>
  </cols>
  <sheetData>
    <row r="1" spans="1:24" s="7" customFormat="1" ht="15" x14ac:dyDescent="0.25">
      <c r="A1" s="1"/>
      <c r="B1" s="2"/>
      <c r="C1" s="3"/>
      <c r="D1" s="4" t="s">
        <v>0</v>
      </c>
      <c r="E1" s="5"/>
      <c r="F1" s="4" t="s">
        <v>1</v>
      </c>
      <c r="G1" s="5"/>
      <c r="H1" s="6" t="s">
        <v>2</v>
      </c>
      <c r="I1" s="6"/>
      <c r="J1" s="6"/>
      <c r="K1" s="5"/>
      <c r="L1" s="4" t="s">
        <v>3</v>
      </c>
      <c r="M1" s="5"/>
      <c r="N1" s="4" t="s">
        <v>4</v>
      </c>
      <c r="O1" s="5"/>
      <c r="P1" s="4" t="s">
        <v>5</v>
      </c>
      <c r="Q1" s="4"/>
      <c r="R1" s="4" t="s">
        <v>6</v>
      </c>
      <c r="S1" s="5"/>
      <c r="T1" s="4" t="s">
        <v>7</v>
      </c>
      <c r="U1" s="5"/>
      <c r="V1" s="4" t="s">
        <v>8</v>
      </c>
      <c r="W1" s="2" t="s">
        <v>9</v>
      </c>
    </row>
    <row r="2" spans="1:24" s="7" customFormat="1" ht="15" x14ac:dyDescent="0.25">
      <c r="A2" s="1"/>
      <c r="B2" s="8"/>
      <c r="C2" s="3"/>
      <c r="D2" s="8">
        <f>COUNTIF(D14:D32,"✓")</f>
        <v>18</v>
      </c>
      <c r="E2" s="1"/>
      <c r="F2" s="8">
        <f>COUNTIF(F14:F32,"✓")</f>
        <v>19</v>
      </c>
      <c r="G2" s="1"/>
      <c r="H2" s="9">
        <f>H3+J3-H4</f>
        <v>12</v>
      </c>
      <c r="I2" s="9"/>
      <c r="J2" s="9"/>
      <c r="K2" s="1"/>
      <c r="L2" s="8">
        <f>COUNTIF(L14:L32,"✓")</f>
        <v>8</v>
      </c>
      <c r="M2" s="1"/>
      <c r="N2" s="8">
        <f>COUNTIF(N14:N32,"✓")</f>
        <v>15</v>
      </c>
      <c r="O2" s="1"/>
      <c r="P2" s="8">
        <f>COUNTIF(P14:P32,"✓")</f>
        <v>11</v>
      </c>
      <c r="Q2" s="8"/>
      <c r="R2" s="8">
        <f>COUNTIF(R14:R32,"✓")</f>
        <v>13</v>
      </c>
      <c r="S2" s="1"/>
      <c r="T2" s="8">
        <f>COUNTIF(T14:T32,"✓")</f>
        <v>16</v>
      </c>
      <c r="U2" s="1"/>
      <c r="V2" s="8">
        <f>A32-V3</f>
        <v>16</v>
      </c>
      <c r="W2" s="8">
        <f>COUNTIF(W14:W32,"✓")</f>
        <v>12</v>
      </c>
    </row>
    <row r="3" spans="1:24" s="7" customFormat="1" x14ac:dyDescent="0.25">
      <c r="A3" s="10" t="s">
        <v>10</v>
      </c>
      <c r="C3" s="3"/>
      <c r="D3" s="8"/>
      <c r="E3" s="1"/>
      <c r="F3" s="8"/>
      <c r="G3" s="1"/>
      <c r="H3" s="8">
        <f>COUNTIF(H14:H32,"✓")</f>
        <v>3</v>
      </c>
      <c r="I3" s="1"/>
      <c r="J3" s="8">
        <f>COUNTIF(J14:J32,"✓*")</f>
        <v>10</v>
      </c>
      <c r="K3" s="1"/>
      <c r="L3" s="8"/>
      <c r="M3" s="1"/>
      <c r="N3" s="8"/>
      <c r="O3" s="1"/>
      <c r="P3" s="8"/>
      <c r="Q3" s="1"/>
      <c r="R3" s="8"/>
      <c r="S3" s="1"/>
      <c r="T3" s="8"/>
      <c r="U3" s="1"/>
      <c r="V3" s="8">
        <f>COUNTIF(V14:V32,"--")</f>
        <v>3</v>
      </c>
    </row>
    <row r="4" spans="1:24" s="7" customFormat="1" ht="15" x14ac:dyDescent="0.25">
      <c r="C4" s="3"/>
      <c r="D4" s="8"/>
      <c r="E4" s="1"/>
      <c r="F4" s="8"/>
      <c r="G4" s="1"/>
      <c r="H4" s="9">
        <f>COUNTIFS(H14:H32,"✓",J14:J32,"✓")</f>
        <v>1</v>
      </c>
      <c r="I4" s="9"/>
      <c r="J4" s="9"/>
      <c r="K4" s="1"/>
      <c r="L4" s="8"/>
      <c r="M4" s="1"/>
      <c r="N4" s="8"/>
      <c r="O4" s="1"/>
      <c r="P4" s="8"/>
      <c r="Q4" s="8"/>
      <c r="R4" s="8"/>
      <c r="S4" s="1"/>
      <c r="T4" s="8"/>
      <c r="U4" s="1"/>
      <c r="V4" s="11"/>
    </row>
    <row r="5" spans="1:24" s="7" customFormat="1" ht="16.5" x14ac:dyDescent="0.3">
      <c r="A5" s="12" t="str">
        <f>'[1]Exhibit List'!C3</f>
        <v>REGULATORY MECHANISMS</v>
      </c>
      <c r="B5" s="13"/>
      <c r="C5" s="14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5"/>
      <c r="T5" s="16"/>
      <c r="U5" s="17"/>
      <c r="V5" s="18"/>
      <c r="W5" s="15"/>
      <c r="X5" s="19" t="str">
        <f>'[1]Exhibit List'!B3</f>
        <v>Exhibit 6</v>
      </c>
    </row>
    <row r="6" spans="1:24" s="7" customFormat="1" ht="16.5" x14ac:dyDescent="0.3">
      <c r="A6" s="13"/>
      <c r="B6" s="20"/>
      <c r="C6" s="14"/>
      <c r="D6" s="20"/>
      <c r="E6" s="14"/>
      <c r="F6" s="13"/>
      <c r="G6" s="14"/>
      <c r="H6" s="13"/>
      <c r="I6" s="14"/>
      <c r="J6" s="13"/>
      <c r="K6" s="14"/>
      <c r="L6" s="13"/>
      <c r="M6" s="14"/>
      <c r="N6" s="13"/>
      <c r="O6" s="14"/>
      <c r="P6" s="13"/>
      <c r="Q6" s="14"/>
      <c r="R6" s="13"/>
      <c r="S6" s="15"/>
      <c r="T6" s="16"/>
      <c r="U6" s="17"/>
      <c r="V6" s="18"/>
      <c r="W6" s="15"/>
      <c r="X6" s="19" t="s">
        <v>11</v>
      </c>
    </row>
    <row r="7" spans="1:24" s="7" customFormat="1" ht="16.5" x14ac:dyDescent="0.3">
      <c r="A7" s="21" t="str">
        <f>'[1]Exhibit List'!D3</f>
        <v>UTILITY GROUP</v>
      </c>
      <c r="B7" s="13"/>
      <c r="C7" s="14"/>
      <c r="D7" s="20"/>
      <c r="E7" s="14"/>
      <c r="F7" s="13"/>
      <c r="G7" s="14"/>
      <c r="H7" s="13"/>
      <c r="I7" s="14"/>
      <c r="J7" s="13"/>
      <c r="K7" s="14"/>
      <c r="L7" s="13"/>
      <c r="M7" s="14"/>
      <c r="N7" s="13"/>
      <c r="O7" s="14"/>
      <c r="P7" s="13"/>
      <c r="Q7" s="14"/>
      <c r="R7" s="13"/>
      <c r="S7" s="14"/>
      <c r="T7" s="16"/>
      <c r="U7" s="17"/>
      <c r="V7" s="18"/>
      <c r="W7" s="15"/>
      <c r="X7" s="15"/>
    </row>
    <row r="8" spans="1:24" s="7" customFormat="1" ht="13.35" customHeight="1" x14ac:dyDescent="0.25">
      <c r="A8" s="17"/>
      <c r="B8" s="15"/>
      <c r="C8" s="22"/>
      <c r="D8" s="16"/>
      <c r="E8" s="17"/>
      <c r="F8" s="16"/>
      <c r="G8" s="17"/>
      <c r="H8" s="16"/>
      <c r="I8" s="17"/>
      <c r="J8" s="16"/>
      <c r="K8" s="17"/>
      <c r="L8" s="16"/>
      <c r="M8" s="17"/>
      <c r="N8" s="16"/>
      <c r="O8" s="17"/>
      <c r="P8" s="16"/>
      <c r="Q8" s="17"/>
      <c r="R8" s="16"/>
      <c r="S8" s="17"/>
      <c r="T8" s="16"/>
      <c r="U8" s="17"/>
      <c r="V8" s="16"/>
      <c r="W8" s="15"/>
      <c r="X8" s="15"/>
    </row>
    <row r="9" spans="1:24" s="29" customFormat="1" ht="15" customHeight="1" x14ac:dyDescent="0.3">
      <c r="A9" s="23"/>
      <c r="B9" s="24"/>
      <c r="C9" s="25"/>
      <c r="D9" s="26" t="s">
        <v>12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 t="s">
        <v>13</v>
      </c>
      <c r="W9" s="27" t="s">
        <v>14</v>
      </c>
      <c r="X9" s="28"/>
    </row>
    <row r="10" spans="1:24" s="29" customFormat="1" ht="16.5" x14ac:dyDescent="0.3">
      <c r="A10" s="28"/>
      <c r="B10" s="30"/>
      <c r="C10" s="31"/>
      <c r="D10" s="32"/>
      <c r="E10" s="33"/>
      <c r="F10" s="32" t="s">
        <v>15</v>
      </c>
      <c r="G10" s="33"/>
      <c r="H10" s="32"/>
      <c r="I10" s="33"/>
      <c r="J10" s="32"/>
      <c r="K10" s="33"/>
      <c r="L10" s="34" t="s">
        <v>16</v>
      </c>
      <c r="M10" s="34"/>
      <c r="N10" s="34"/>
      <c r="O10" s="34"/>
      <c r="P10" s="34"/>
      <c r="Q10" s="34"/>
      <c r="R10" s="34"/>
      <c r="S10" s="33"/>
      <c r="T10" s="32"/>
      <c r="U10" s="33"/>
      <c r="V10" s="32" t="s">
        <v>17</v>
      </c>
      <c r="W10" s="32" t="s">
        <v>18</v>
      </c>
      <c r="X10" s="28"/>
    </row>
    <row r="11" spans="1:24" s="29" customFormat="1" ht="15" customHeight="1" x14ac:dyDescent="0.3">
      <c r="A11" s="28"/>
      <c r="B11" s="30"/>
      <c r="C11" s="31"/>
      <c r="D11" s="32" t="s">
        <v>19</v>
      </c>
      <c r="E11" s="33"/>
      <c r="F11" s="32" t="s">
        <v>20</v>
      </c>
      <c r="G11" s="33"/>
      <c r="H11" s="34" t="s">
        <v>21</v>
      </c>
      <c r="I11" s="34"/>
      <c r="J11" s="34"/>
      <c r="K11" s="33"/>
      <c r="L11" s="32" t="s">
        <v>22</v>
      </c>
      <c r="M11" s="33"/>
      <c r="N11" s="32" t="s">
        <v>23</v>
      </c>
      <c r="O11" s="33"/>
      <c r="P11" s="32" t="s">
        <v>24</v>
      </c>
      <c r="Q11" s="33"/>
      <c r="R11" s="32" t="s">
        <v>25</v>
      </c>
      <c r="S11" s="33"/>
      <c r="T11" s="32" t="s">
        <v>26</v>
      </c>
      <c r="U11" s="33"/>
      <c r="V11" s="32" t="s">
        <v>27</v>
      </c>
      <c r="W11" s="32" t="s">
        <v>28</v>
      </c>
      <c r="X11" s="28"/>
    </row>
    <row r="12" spans="1:24" s="29" customFormat="1" ht="15.6" customHeight="1" x14ac:dyDescent="0.3">
      <c r="A12" s="35"/>
      <c r="B12" s="36" t="s">
        <v>29</v>
      </c>
      <c r="C12" s="37"/>
      <c r="D12" s="38" t="s">
        <v>30</v>
      </c>
      <c r="E12" s="39"/>
      <c r="F12" s="38" t="s">
        <v>31</v>
      </c>
      <c r="G12" s="39"/>
      <c r="H12" s="40" t="s">
        <v>32</v>
      </c>
      <c r="I12" s="41"/>
      <c r="J12" s="40" t="s">
        <v>33</v>
      </c>
      <c r="K12" s="41"/>
      <c r="L12" s="40" t="s">
        <v>34</v>
      </c>
      <c r="M12" s="41"/>
      <c r="N12" s="38" t="s">
        <v>35</v>
      </c>
      <c r="O12" s="39"/>
      <c r="P12" s="40" t="s">
        <v>36</v>
      </c>
      <c r="Q12" s="41"/>
      <c r="R12" s="40" t="s">
        <v>37</v>
      </c>
      <c r="S12" s="41"/>
      <c r="T12" s="38" t="s">
        <v>38</v>
      </c>
      <c r="U12" s="39"/>
      <c r="V12" s="38" t="s">
        <v>39</v>
      </c>
      <c r="W12" s="40" t="s">
        <v>40</v>
      </c>
      <c r="X12" s="28"/>
    </row>
    <row r="13" spans="1:24" s="29" customFormat="1" ht="5.45" customHeight="1" x14ac:dyDescent="0.3">
      <c r="A13" s="35"/>
      <c r="B13" s="35"/>
      <c r="C13" s="42"/>
      <c r="D13" s="43"/>
      <c r="E13" s="44"/>
      <c r="F13" s="43"/>
      <c r="G13" s="44"/>
      <c r="H13" s="42"/>
      <c r="I13" s="45"/>
      <c r="J13" s="42"/>
      <c r="K13" s="45"/>
      <c r="L13" s="42"/>
      <c r="M13" s="45"/>
      <c r="N13" s="43"/>
      <c r="O13" s="44"/>
      <c r="P13" s="42"/>
      <c r="Q13" s="45"/>
      <c r="R13" s="42"/>
      <c r="S13" s="45"/>
      <c r="T13" s="43"/>
      <c r="U13" s="44"/>
      <c r="V13" s="43"/>
      <c r="W13" s="42"/>
      <c r="X13" s="28"/>
    </row>
    <row r="14" spans="1:24" x14ac:dyDescent="0.25">
      <c r="A14" s="46">
        <f>A13+1</f>
        <v>1</v>
      </c>
      <c r="B14" s="13" t="s">
        <v>41</v>
      </c>
      <c r="C14" s="47"/>
      <c r="D14" s="47" t="s">
        <v>42</v>
      </c>
      <c r="E14" s="46"/>
      <c r="F14" s="47" t="s">
        <v>42</v>
      </c>
      <c r="G14" s="46"/>
      <c r="H14" s="47" t="s">
        <v>43</v>
      </c>
      <c r="I14" s="46"/>
      <c r="J14" s="47" t="s">
        <v>43</v>
      </c>
      <c r="K14" s="46"/>
      <c r="L14" s="47" t="s">
        <v>43</v>
      </c>
      <c r="M14" s="46"/>
      <c r="N14" s="47" t="s">
        <v>42</v>
      </c>
      <c r="O14" s="46"/>
      <c r="P14" s="47" t="s">
        <v>43</v>
      </c>
      <c r="Q14" s="46"/>
      <c r="R14" s="47" t="s">
        <v>42</v>
      </c>
      <c r="S14" s="46"/>
      <c r="T14" s="47" t="s">
        <v>42</v>
      </c>
      <c r="U14" s="46"/>
      <c r="V14" s="47" t="s">
        <v>44</v>
      </c>
      <c r="W14" s="47" t="s">
        <v>42</v>
      </c>
      <c r="X14" s="48"/>
    </row>
    <row r="15" spans="1:24" x14ac:dyDescent="0.25">
      <c r="A15" s="46">
        <f t="shared" ref="A15:A32" si="0">A14+1</f>
        <v>2</v>
      </c>
      <c r="B15" s="13" t="s">
        <v>45</v>
      </c>
      <c r="C15" s="47"/>
      <c r="D15" s="47" t="s">
        <v>42</v>
      </c>
      <c r="E15" s="46"/>
      <c r="F15" s="47" t="s">
        <v>42</v>
      </c>
      <c r="G15" s="46"/>
      <c r="H15" s="47" t="s">
        <v>43</v>
      </c>
      <c r="I15" s="46"/>
      <c r="J15" s="47" t="s">
        <v>42</v>
      </c>
      <c r="K15" s="46"/>
      <c r="L15" s="47" t="s">
        <v>43</v>
      </c>
      <c r="M15" s="46"/>
      <c r="N15" s="47" t="s">
        <v>42</v>
      </c>
      <c r="O15" s="46"/>
      <c r="P15" s="47" t="s">
        <v>42</v>
      </c>
      <c r="Q15" s="46"/>
      <c r="R15" s="47" t="s">
        <v>42</v>
      </c>
      <c r="S15" s="46"/>
      <c r="T15" s="47" t="s">
        <v>42</v>
      </c>
      <c r="U15" s="46"/>
      <c r="V15" s="47" t="s">
        <v>46</v>
      </c>
      <c r="W15" s="47" t="s">
        <v>42</v>
      </c>
      <c r="X15" s="48"/>
    </row>
    <row r="16" spans="1:24" x14ac:dyDescent="0.25">
      <c r="A16" s="46">
        <f t="shared" si="0"/>
        <v>3</v>
      </c>
      <c r="B16" s="13" t="s">
        <v>47</v>
      </c>
      <c r="C16" s="47"/>
      <c r="D16" s="47" t="s">
        <v>42</v>
      </c>
      <c r="E16" s="46"/>
      <c r="F16" s="47" t="s">
        <v>42</v>
      </c>
      <c r="G16" s="46"/>
      <c r="H16" s="47" t="s">
        <v>43</v>
      </c>
      <c r="I16" s="46"/>
      <c r="J16" s="47" t="s">
        <v>42</v>
      </c>
      <c r="K16" s="46"/>
      <c r="L16" s="47" t="s">
        <v>42</v>
      </c>
      <c r="M16" s="46"/>
      <c r="N16" s="47" t="s">
        <v>42</v>
      </c>
      <c r="O16" s="46"/>
      <c r="P16" s="47" t="s">
        <v>42</v>
      </c>
      <c r="Q16" s="46"/>
      <c r="R16" s="47" t="s">
        <v>42</v>
      </c>
      <c r="S16" s="46"/>
      <c r="T16" s="47" t="s">
        <v>42</v>
      </c>
      <c r="U16" s="46"/>
      <c r="V16" s="47" t="s">
        <v>48</v>
      </c>
      <c r="W16" s="47" t="s">
        <v>42</v>
      </c>
      <c r="X16" s="48"/>
    </row>
    <row r="17" spans="1:24" x14ac:dyDescent="0.25">
      <c r="A17" s="46">
        <f t="shared" si="0"/>
        <v>4</v>
      </c>
      <c r="B17" s="13" t="s">
        <v>49</v>
      </c>
      <c r="C17" s="47"/>
      <c r="D17" s="47" t="s">
        <v>42</v>
      </c>
      <c r="E17" s="46"/>
      <c r="F17" s="47" t="s">
        <v>42</v>
      </c>
      <c r="G17" s="46"/>
      <c r="H17" s="47" t="s">
        <v>43</v>
      </c>
      <c r="I17" s="46"/>
      <c r="J17" s="47" t="s">
        <v>42</v>
      </c>
      <c r="K17" s="46"/>
      <c r="L17" s="47" t="s">
        <v>42</v>
      </c>
      <c r="M17" s="46"/>
      <c r="N17" s="47" t="s">
        <v>42</v>
      </c>
      <c r="O17" s="46"/>
      <c r="P17" s="47" t="s">
        <v>43</v>
      </c>
      <c r="Q17" s="46"/>
      <c r="R17" s="47" t="s">
        <v>42</v>
      </c>
      <c r="S17" s="46"/>
      <c r="T17" s="47" t="s">
        <v>42</v>
      </c>
      <c r="U17" s="46"/>
      <c r="V17" s="47" t="s">
        <v>50</v>
      </c>
      <c r="W17" s="47" t="s">
        <v>42</v>
      </c>
      <c r="X17" s="48"/>
    </row>
    <row r="18" spans="1:24" x14ac:dyDescent="0.25">
      <c r="A18" s="46">
        <f t="shared" si="0"/>
        <v>5</v>
      </c>
      <c r="B18" s="13" t="s">
        <v>51</v>
      </c>
      <c r="C18" s="47"/>
      <c r="D18" s="47" t="s">
        <v>42</v>
      </c>
      <c r="E18" s="46" t="s">
        <v>52</v>
      </c>
      <c r="F18" s="47" t="s">
        <v>42</v>
      </c>
      <c r="G18" s="46" t="s">
        <v>52</v>
      </c>
      <c r="H18" s="47" t="s">
        <v>43</v>
      </c>
      <c r="I18" s="46"/>
      <c r="J18" s="47" t="s">
        <v>43</v>
      </c>
      <c r="K18" s="46"/>
      <c r="L18" s="47" t="s">
        <v>43</v>
      </c>
      <c r="M18" s="46"/>
      <c r="N18" s="47" t="s">
        <v>42</v>
      </c>
      <c r="O18" s="46"/>
      <c r="P18" s="47" t="s">
        <v>43</v>
      </c>
      <c r="Q18" s="46"/>
      <c r="R18" s="47" t="s">
        <v>43</v>
      </c>
      <c r="S18" s="46"/>
      <c r="T18" s="47" t="s">
        <v>42</v>
      </c>
      <c r="U18" s="46"/>
      <c r="V18" s="47" t="s">
        <v>44</v>
      </c>
      <c r="W18" s="47" t="s">
        <v>43</v>
      </c>
      <c r="X18" s="48"/>
    </row>
    <row r="19" spans="1:24" x14ac:dyDescent="0.25">
      <c r="A19" s="46">
        <f t="shared" si="0"/>
        <v>6</v>
      </c>
      <c r="B19" s="13" t="s">
        <v>53</v>
      </c>
      <c r="C19" s="47"/>
      <c r="D19" s="47" t="s">
        <v>42</v>
      </c>
      <c r="E19" s="46" t="s">
        <v>52</v>
      </c>
      <c r="F19" s="47" t="s">
        <v>42</v>
      </c>
      <c r="G19" s="46" t="s">
        <v>52</v>
      </c>
      <c r="H19" s="47" t="s">
        <v>43</v>
      </c>
      <c r="I19" s="46"/>
      <c r="J19" s="47" t="s">
        <v>43</v>
      </c>
      <c r="K19" s="46"/>
      <c r="L19" s="47" t="s">
        <v>42</v>
      </c>
      <c r="M19" s="46"/>
      <c r="N19" s="47" t="s">
        <v>42</v>
      </c>
      <c r="O19" s="46"/>
      <c r="P19" s="47" t="s">
        <v>42</v>
      </c>
      <c r="Q19" s="46"/>
      <c r="R19" s="47" t="s">
        <v>42</v>
      </c>
      <c r="S19" s="46"/>
      <c r="T19" s="47" t="s">
        <v>42</v>
      </c>
      <c r="U19" s="46"/>
      <c r="V19" s="47" t="s">
        <v>43</v>
      </c>
      <c r="W19" s="47" t="s">
        <v>42</v>
      </c>
      <c r="X19" s="48"/>
    </row>
    <row r="20" spans="1:24" x14ac:dyDescent="0.25">
      <c r="A20" s="46">
        <f t="shared" si="0"/>
        <v>7</v>
      </c>
      <c r="B20" s="13" t="s">
        <v>54</v>
      </c>
      <c r="C20" s="47"/>
      <c r="D20" s="47" t="s">
        <v>42</v>
      </c>
      <c r="E20" s="46" t="s">
        <v>52</v>
      </c>
      <c r="F20" s="47" t="s">
        <v>42</v>
      </c>
      <c r="G20" s="46" t="s">
        <v>52</v>
      </c>
      <c r="H20" s="47" t="s">
        <v>43</v>
      </c>
      <c r="I20" s="46"/>
      <c r="J20" s="47" t="s">
        <v>43</v>
      </c>
      <c r="K20" s="46"/>
      <c r="L20" s="47" t="s">
        <v>43</v>
      </c>
      <c r="M20" s="46"/>
      <c r="N20" s="47" t="s">
        <v>42</v>
      </c>
      <c r="O20" s="46"/>
      <c r="P20" s="47" t="s">
        <v>43</v>
      </c>
      <c r="Q20" s="46"/>
      <c r="R20" s="47" t="s">
        <v>43</v>
      </c>
      <c r="S20" s="46"/>
      <c r="T20" s="47" t="s">
        <v>42</v>
      </c>
      <c r="U20" s="46"/>
      <c r="V20" s="50" t="s">
        <v>44</v>
      </c>
      <c r="W20" s="50" t="s">
        <v>43</v>
      </c>
      <c r="X20" s="48"/>
    </row>
    <row r="21" spans="1:24" x14ac:dyDescent="0.25">
      <c r="A21" s="46">
        <f t="shared" si="0"/>
        <v>8</v>
      </c>
      <c r="B21" s="13" t="s">
        <v>55</v>
      </c>
      <c r="C21" s="47"/>
      <c r="D21" s="47" t="s">
        <v>42</v>
      </c>
      <c r="E21" s="46" t="s">
        <v>52</v>
      </c>
      <c r="F21" s="47" t="s">
        <v>42</v>
      </c>
      <c r="G21" s="46" t="s">
        <v>52</v>
      </c>
      <c r="H21" s="47" t="s">
        <v>43</v>
      </c>
      <c r="I21" s="46"/>
      <c r="J21" s="47" t="s">
        <v>42</v>
      </c>
      <c r="K21" s="46"/>
      <c r="L21" s="47" t="s">
        <v>42</v>
      </c>
      <c r="M21" s="46"/>
      <c r="N21" s="47" t="s">
        <v>42</v>
      </c>
      <c r="O21" s="46"/>
      <c r="P21" s="47" t="s">
        <v>42</v>
      </c>
      <c r="Q21" s="46"/>
      <c r="R21" s="47" t="s">
        <v>42</v>
      </c>
      <c r="S21" s="46"/>
      <c r="T21" s="47" t="s">
        <v>42</v>
      </c>
      <c r="U21" s="46"/>
      <c r="V21" s="47" t="s">
        <v>48</v>
      </c>
      <c r="W21" s="47" t="s">
        <v>42</v>
      </c>
      <c r="X21" s="48"/>
    </row>
    <row r="22" spans="1:24" x14ac:dyDescent="0.25">
      <c r="A22" s="46">
        <f t="shared" si="0"/>
        <v>9</v>
      </c>
      <c r="B22" s="13" t="s">
        <v>56</v>
      </c>
      <c r="C22" s="47"/>
      <c r="D22" s="47" t="s">
        <v>42</v>
      </c>
      <c r="E22" s="46"/>
      <c r="F22" s="47" t="s">
        <v>42</v>
      </c>
      <c r="G22" s="46"/>
      <c r="H22" s="47" t="s">
        <v>43</v>
      </c>
      <c r="I22" s="46"/>
      <c r="J22" s="47" t="s">
        <v>42</v>
      </c>
      <c r="K22" s="46"/>
      <c r="L22" s="47" t="s">
        <v>42</v>
      </c>
      <c r="M22" s="46"/>
      <c r="N22" s="47" t="s">
        <v>42</v>
      </c>
      <c r="O22" s="46"/>
      <c r="P22" s="47" t="s">
        <v>42</v>
      </c>
      <c r="Q22" s="46"/>
      <c r="R22" s="47" t="s">
        <v>42</v>
      </c>
      <c r="S22" s="46"/>
      <c r="T22" s="47" t="s">
        <v>42</v>
      </c>
      <c r="U22" s="46"/>
      <c r="V22" s="50" t="s">
        <v>46</v>
      </c>
      <c r="W22" s="47" t="s">
        <v>42</v>
      </c>
      <c r="X22" s="48"/>
    </row>
    <row r="23" spans="1:24" ht="15.95" customHeight="1" x14ac:dyDescent="0.25">
      <c r="A23" s="46">
        <f t="shared" si="0"/>
        <v>10</v>
      </c>
      <c r="B23" s="13" t="s">
        <v>57</v>
      </c>
      <c r="C23" s="47"/>
      <c r="D23" s="47" t="s">
        <v>42</v>
      </c>
      <c r="E23" s="46"/>
      <c r="F23" s="47" t="s">
        <v>42</v>
      </c>
      <c r="G23" s="46"/>
      <c r="H23" s="47" t="s">
        <v>43</v>
      </c>
      <c r="I23" s="46" t="s">
        <v>52</v>
      </c>
      <c r="J23" s="47" t="s">
        <v>42</v>
      </c>
      <c r="K23" s="46"/>
      <c r="L23" s="47" t="s">
        <v>43</v>
      </c>
      <c r="M23" s="46"/>
      <c r="N23" s="47" t="s">
        <v>42</v>
      </c>
      <c r="O23" s="46"/>
      <c r="P23" s="47" t="s">
        <v>42</v>
      </c>
      <c r="Q23" s="46"/>
      <c r="R23" s="47" t="s">
        <v>42</v>
      </c>
      <c r="S23" s="46"/>
      <c r="T23" s="47" t="s">
        <v>42</v>
      </c>
      <c r="U23" s="46"/>
      <c r="V23" s="47" t="s">
        <v>58</v>
      </c>
      <c r="W23" s="50" t="s">
        <v>43</v>
      </c>
      <c r="X23" s="48"/>
    </row>
    <row r="24" spans="1:24" ht="15.95" customHeight="1" x14ac:dyDescent="0.25">
      <c r="A24" s="46">
        <f t="shared" si="0"/>
        <v>11</v>
      </c>
      <c r="B24" s="13" t="s">
        <v>59</v>
      </c>
      <c r="C24" s="47"/>
      <c r="D24" s="47" t="s">
        <v>42</v>
      </c>
      <c r="E24" s="46"/>
      <c r="F24" s="47" t="s">
        <v>42</v>
      </c>
      <c r="G24" s="46"/>
      <c r="H24" s="47" t="s">
        <v>42</v>
      </c>
      <c r="I24" s="46"/>
      <c r="J24" s="47" t="s">
        <v>42</v>
      </c>
      <c r="K24" s="46"/>
      <c r="L24" s="47" t="s">
        <v>43</v>
      </c>
      <c r="M24" s="46"/>
      <c r="N24" s="47" t="s">
        <v>42</v>
      </c>
      <c r="O24" s="46"/>
      <c r="P24" s="47" t="s">
        <v>42</v>
      </c>
      <c r="Q24" s="46"/>
      <c r="R24" s="47" t="s">
        <v>43</v>
      </c>
      <c r="S24" s="46"/>
      <c r="T24" s="47" t="s">
        <v>42</v>
      </c>
      <c r="U24" s="46"/>
      <c r="V24" s="47" t="s">
        <v>44</v>
      </c>
      <c r="W24" s="50" t="s">
        <v>42</v>
      </c>
      <c r="X24" s="48"/>
    </row>
    <row r="25" spans="1:24" ht="15.95" customHeight="1" x14ac:dyDescent="0.25">
      <c r="A25" s="46">
        <f t="shared" si="0"/>
        <v>12</v>
      </c>
      <c r="B25" s="13" t="s">
        <v>60</v>
      </c>
      <c r="C25" s="47"/>
      <c r="D25" s="47" t="s">
        <v>42</v>
      </c>
      <c r="E25" s="46"/>
      <c r="F25" s="47" t="s">
        <v>42</v>
      </c>
      <c r="G25" s="46"/>
      <c r="H25" s="47" t="s">
        <v>42</v>
      </c>
      <c r="I25" s="46"/>
      <c r="J25" s="47" t="s">
        <v>43</v>
      </c>
      <c r="K25" s="46"/>
      <c r="L25" s="47" t="s">
        <v>43</v>
      </c>
      <c r="M25" s="46"/>
      <c r="N25" s="47" t="s">
        <v>43</v>
      </c>
      <c r="O25" s="46"/>
      <c r="P25" s="47" t="s">
        <v>43</v>
      </c>
      <c r="Q25" s="46"/>
      <c r="R25" s="47" t="s">
        <v>43</v>
      </c>
      <c r="S25" s="46"/>
      <c r="T25" s="47" t="s">
        <v>43</v>
      </c>
      <c r="U25" s="46"/>
      <c r="V25" s="47" t="s">
        <v>61</v>
      </c>
      <c r="W25" s="47" t="s">
        <v>43</v>
      </c>
      <c r="X25" s="48"/>
    </row>
    <row r="26" spans="1:24" ht="15.95" customHeight="1" x14ac:dyDescent="0.25">
      <c r="A26" s="46">
        <f t="shared" si="0"/>
        <v>13</v>
      </c>
      <c r="B26" s="13" t="s">
        <v>62</v>
      </c>
      <c r="C26" s="47"/>
      <c r="D26" s="47" t="s">
        <v>42</v>
      </c>
      <c r="E26" s="46" t="s">
        <v>52</v>
      </c>
      <c r="F26" s="47" t="s">
        <v>42</v>
      </c>
      <c r="G26" s="46" t="s">
        <v>52</v>
      </c>
      <c r="H26" s="47" t="s">
        <v>43</v>
      </c>
      <c r="I26" s="46" t="s">
        <v>52</v>
      </c>
      <c r="J26" s="47" t="s">
        <v>43</v>
      </c>
      <c r="K26" s="46" t="s">
        <v>52</v>
      </c>
      <c r="L26" s="47" t="s">
        <v>43</v>
      </c>
      <c r="M26" s="46" t="s">
        <v>52</v>
      </c>
      <c r="N26" s="47" t="s">
        <v>43</v>
      </c>
      <c r="O26" s="46" t="s">
        <v>52</v>
      </c>
      <c r="P26" s="47" t="s">
        <v>43</v>
      </c>
      <c r="Q26" s="46" t="s">
        <v>52</v>
      </c>
      <c r="R26" s="47" t="s">
        <v>43</v>
      </c>
      <c r="S26" s="46" t="s">
        <v>52</v>
      </c>
      <c r="T26" s="47" t="s">
        <v>43</v>
      </c>
      <c r="U26" s="46" t="s">
        <v>52</v>
      </c>
      <c r="V26" s="47" t="s">
        <v>43</v>
      </c>
      <c r="W26" s="47" t="s">
        <v>43</v>
      </c>
      <c r="X26" s="48"/>
    </row>
    <row r="27" spans="1:24" ht="15.95" customHeight="1" x14ac:dyDescent="0.25">
      <c r="A27" s="46">
        <f t="shared" si="0"/>
        <v>14</v>
      </c>
      <c r="B27" s="13" t="s">
        <v>63</v>
      </c>
      <c r="C27" s="47"/>
      <c r="D27" s="47" t="s">
        <v>42</v>
      </c>
      <c r="E27" s="46" t="s">
        <v>52</v>
      </c>
      <c r="F27" s="47" t="s">
        <v>42</v>
      </c>
      <c r="G27" s="46"/>
      <c r="H27" s="47" t="s">
        <v>43</v>
      </c>
      <c r="I27" s="46"/>
      <c r="J27" s="47" t="s">
        <v>43</v>
      </c>
      <c r="K27" s="46"/>
      <c r="L27" s="47" t="s">
        <v>42</v>
      </c>
      <c r="M27" s="46"/>
      <c r="N27" s="47" t="s">
        <v>42</v>
      </c>
      <c r="O27" s="46"/>
      <c r="P27" s="47" t="s">
        <v>42</v>
      </c>
      <c r="Q27" s="46"/>
      <c r="R27" s="47" t="s">
        <v>42</v>
      </c>
      <c r="S27" s="46"/>
      <c r="T27" s="47" t="s">
        <v>42</v>
      </c>
      <c r="U27" s="46"/>
      <c r="V27" s="47" t="s">
        <v>64</v>
      </c>
      <c r="W27" s="47" t="s">
        <v>42</v>
      </c>
      <c r="X27" s="48"/>
    </row>
    <row r="28" spans="1:24" x14ac:dyDescent="0.25">
      <c r="A28" s="46">
        <f t="shared" si="0"/>
        <v>15</v>
      </c>
      <c r="B28" s="13" t="s">
        <v>65</v>
      </c>
      <c r="C28" s="47"/>
      <c r="D28" s="47" t="s">
        <v>42</v>
      </c>
      <c r="E28" s="46"/>
      <c r="F28" s="47" t="s">
        <v>42</v>
      </c>
      <c r="G28" s="46"/>
      <c r="H28" s="47" t="s">
        <v>43</v>
      </c>
      <c r="I28" s="46"/>
      <c r="J28" s="47" t="s">
        <v>42</v>
      </c>
      <c r="K28" s="46"/>
      <c r="L28" s="47" t="s">
        <v>43</v>
      </c>
      <c r="M28" s="46"/>
      <c r="N28" s="47" t="s">
        <v>42</v>
      </c>
      <c r="O28" s="46"/>
      <c r="P28" s="47" t="s">
        <v>43</v>
      </c>
      <c r="Q28" s="46"/>
      <c r="R28" s="47" t="s">
        <v>42</v>
      </c>
      <c r="S28" s="46"/>
      <c r="T28" s="47" t="s">
        <v>42</v>
      </c>
      <c r="U28" s="46"/>
      <c r="V28" s="50" t="s">
        <v>43</v>
      </c>
      <c r="W28" s="50" t="s">
        <v>42</v>
      </c>
      <c r="X28" s="48"/>
    </row>
    <row r="29" spans="1:24" x14ac:dyDescent="0.25">
      <c r="A29" s="46">
        <f t="shared" si="0"/>
        <v>16</v>
      </c>
      <c r="B29" s="13" t="s">
        <v>66</v>
      </c>
      <c r="C29" s="47"/>
      <c r="D29" s="47" t="s">
        <v>42</v>
      </c>
      <c r="E29" s="46"/>
      <c r="F29" s="47" t="s">
        <v>42</v>
      </c>
      <c r="G29" s="46" t="s">
        <v>52</v>
      </c>
      <c r="H29" s="47" t="s">
        <v>43</v>
      </c>
      <c r="I29" s="46" t="s">
        <v>52</v>
      </c>
      <c r="J29" s="47" t="s">
        <v>43</v>
      </c>
      <c r="K29" s="46"/>
      <c r="L29" s="47" t="s">
        <v>42</v>
      </c>
      <c r="M29" s="46"/>
      <c r="N29" s="47" t="s">
        <v>42</v>
      </c>
      <c r="O29" s="46"/>
      <c r="P29" s="47" t="s">
        <v>43</v>
      </c>
      <c r="Q29" s="46"/>
      <c r="R29" s="47" t="s">
        <v>42</v>
      </c>
      <c r="S29" s="46"/>
      <c r="T29" s="47" t="s">
        <v>42</v>
      </c>
      <c r="U29" s="46"/>
      <c r="V29" s="50" t="s">
        <v>44</v>
      </c>
      <c r="W29" s="50" t="s">
        <v>43</v>
      </c>
      <c r="X29" s="48"/>
    </row>
    <row r="30" spans="1:24" x14ac:dyDescent="0.25">
      <c r="A30" s="46">
        <f t="shared" si="0"/>
        <v>17</v>
      </c>
      <c r="B30" s="13" t="s">
        <v>67</v>
      </c>
      <c r="C30" s="47"/>
      <c r="D30" s="47" t="s">
        <v>68</v>
      </c>
      <c r="E30" s="46"/>
      <c r="F30" s="47" t="s">
        <v>42</v>
      </c>
      <c r="G30" s="46"/>
      <c r="H30" s="47" t="s">
        <v>43</v>
      </c>
      <c r="I30" s="46"/>
      <c r="J30" s="47" t="s">
        <v>42</v>
      </c>
      <c r="K30" s="46"/>
      <c r="L30" s="47" t="s">
        <v>43</v>
      </c>
      <c r="M30" s="46"/>
      <c r="N30" s="47" t="s">
        <v>43</v>
      </c>
      <c r="O30" s="46"/>
      <c r="P30" s="47" t="s">
        <v>42</v>
      </c>
      <c r="Q30" s="46"/>
      <c r="R30" s="47" t="s">
        <v>42</v>
      </c>
      <c r="S30" s="46"/>
      <c r="T30" s="47" t="s">
        <v>43</v>
      </c>
      <c r="U30" s="46"/>
      <c r="V30" s="50" t="s">
        <v>58</v>
      </c>
      <c r="W30" s="50" t="s">
        <v>43</v>
      </c>
      <c r="X30" s="48"/>
    </row>
    <row r="31" spans="1:24" x14ac:dyDescent="0.25">
      <c r="A31" s="46">
        <f t="shared" si="0"/>
        <v>18</v>
      </c>
      <c r="B31" s="13" t="s">
        <v>69</v>
      </c>
      <c r="C31" s="47"/>
      <c r="D31" s="47" t="s">
        <v>42</v>
      </c>
      <c r="E31" s="46"/>
      <c r="F31" s="47" t="s">
        <v>42</v>
      </c>
      <c r="G31" s="46"/>
      <c r="H31" s="47" t="s">
        <v>42</v>
      </c>
      <c r="I31" s="46"/>
      <c r="J31" s="47" t="s">
        <v>43</v>
      </c>
      <c r="K31" s="46"/>
      <c r="L31" s="47" t="s">
        <v>43</v>
      </c>
      <c r="M31" s="46"/>
      <c r="N31" s="47" t="s">
        <v>43</v>
      </c>
      <c r="O31" s="46"/>
      <c r="P31" s="47" t="s">
        <v>42</v>
      </c>
      <c r="Q31" s="46"/>
      <c r="R31" s="47" t="s">
        <v>43</v>
      </c>
      <c r="S31" s="46"/>
      <c r="T31" s="47" t="s">
        <v>42</v>
      </c>
      <c r="U31" s="46"/>
      <c r="V31" s="47" t="s">
        <v>44</v>
      </c>
      <c r="W31" s="50" t="s">
        <v>42</v>
      </c>
      <c r="X31" s="48"/>
    </row>
    <row r="32" spans="1:24" x14ac:dyDescent="0.25">
      <c r="A32" s="46">
        <f t="shared" si="0"/>
        <v>19</v>
      </c>
      <c r="B32" s="13" t="s">
        <v>70</v>
      </c>
      <c r="C32" s="47"/>
      <c r="D32" s="47" t="s">
        <v>42</v>
      </c>
      <c r="E32" s="46"/>
      <c r="F32" s="47" t="s">
        <v>42</v>
      </c>
      <c r="G32" s="46"/>
      <c r="H32" s="47" t="s">
        <v>43</v>
      </c>
      <c r="I32" s="46"/>
      <c r="J32" s="47" t="s">
        <v>42</v>
      </c>
      <c r="K32" s="46"/>
      <c r="L32" s="47" t="s">
        <v>42</v>
      </c>
      <c r="M32" s="46"/>
      <c r="N32" s="47" t="s">
        <v>42</v>
      </c>
      <c r="O32" s="46"/>
      <c r="P32" s="47" t="s">
        <v>42</v>
      </c>
      <c r="Q32" s="46"/>
      <c r="R32" s="47" t="s">
        <v>42</v>
      </c>
      <c r="S32" s="46"/>
      <c r="T32" s="47" t="s">
        <v>42</v>
      </c>
      <c r="U32" s="46"/>
      <c r="V32" s="47" t="s">
        <v>64</v>
      </c>
      <c r="W32" s="50" t="s">
        <v>42</v>
      </c>
      <c r="X32" s="51"/>
    </row>
    <row r="33" spans="1:24" x14ac:dyDescent="0.25">
      <c r="A33" s="46"/>
      <c r="B33" s="51"/>
      <c r="C33" s="22"/>
      <c r="D33" s="47"/>
      <c r="E33" s="46"/>
      <c r="F33" s="47"/>
      <c r="G33" s="46"/>
      <c r="H33" s="47"/>
      <c r="I33" s="46"/>
      <c r="J33" s="47"/>
      <c r="K33" s="46"/>
      <c r="L33" s="47"/>
      <c r="M33" s="46"/>
      <c r="N33" s="47"/>
      <c r="O33" s="46"/>
      <c r="P33" s="47"/>
      <c r="Q33" s="46"/>
      <c r="R33" s="47"/>
      <c r="S33" s="46"/>
      <c r="T33" s="47"/>
      <c r="U33" s="46"/>
      <c r="V33" s="47"/>
      <c r="W33" s="51"/>
      <c r="X33" s="51"/>
    </row>
    <row r="34" spans="1:24" s="7" customFormat="1" ht="13.5" x14ac:dyDescent="0.25">
      <c r="A34" s="52" t="s">
        <v>71</v>
      </c>
      <c r="B34" s="15"/>
      <c r="C34" s="16"/>
      <c r="D34" s="16"/>
      <c r="E34" s="17"/>
      <c r="F34" s="16"/>
      <c r="G34" s="17"/>
      <c r="H34" s="16"/>
      <c r="I34" s="17"/>
      <c r="J34" s="16"/>
      <c r="K34" s="17"/>
      <c r="L34" s="16"/>
      <c r="M34" s="17"/>
      <c r="N34" s="16"/>
      <c r="O34" s="17"/>
      <c r="P34" s="16"/>
      <c r="Q34" s="17"/>
      <c r="R34" s="16"/>
      <c r="S34" s="17"/>
      <c r="T34" s="16"/>
      <c r="U34" s="17"/>
      <c r="V34" s="16"/>
      <c r="W34" s="15"/>
      <c r="X34" s="15"/>
    </row>
    <row r="35" spans="1:24" s="7" customFormat="1" ht="13.5" x14ac:dyDescent="0.25">
      <c r="A35" s="15" t="s">
        <v>72</v>
      </c>
      <c r="B35" s="15"/>
      <c r="C35" s="16"/>
      <c r="D35" s="16"/>
      <c r="E35" s="17"/>
      <c r="F35" s="16"/>
      <c r="G35" s="17"/>
      <c r="H35" s="16"/>
      <c r="I35" s="17"/>
      <c r="J35" s="16"/>
      <c r="K35" s="17"/>
      <c r="L35" s="16"/>
      <c r="M35" s="17"/>
      <c r="N35" s="16"/>
      <c r="O35" s="17"/>
      <c r="P35" s="16"/>
      <c r="Q35" s="17"/>
      <c r="R35" s="16"/>
      <c r="S35" s="17"/>
      <c r="T35" s="16"/>
      <c r="U35" s="17"/>
      <c r="V35" s="16"/>
      <c r="W35" s="15"/>
      <c r="X35" s="15"/>
    </row>
    <row r="36" spans="1:24" s="7" customFormat="1" ht="13.5" x14ac:dyDescent="0.25">
      <c r="A36" s="15" t="s">
        <v>73</v>
      </c>
      <c r="B36" s="15"/>
      <c r="C36" s="16"/>
      <c r="D36" s="16"/>
      <c r="E36" s="17"/>
      <c r="F36" s="16"/>
      <c r="G36" s="17"/>
      <c r="H36" s="16"/>
      <c r="I36" s="17"/>
      <c r="J36" s="16"/>
      <c r="K36" s="17"/>
      <c r="L36" s="16"/>
      <c r="M36" s="17"/>
      <c r="N36" s="16"/>
      <c r="O36" s="17"/>
      <c r="P36" s="16"/>
      <c r="Q36" s="17"/>
      <c r="R36" s="16"/>
      <c r="S36" s="17"/>
      <c r="T36" s="16"/>
      <c r="U36" s="17"/>
      <c r="V36" s="16"/>
      <c r="W36" s="15"/>
      <c r="X36" s="15"/>
    </row>
    <row r="37" spans="1:24" s="7" customFormat="1" ht="13.5" x14ac:dyDescent="0.25">
      <c r="A37" s="15" t="s">
        <v>74</v>
      </c>
      <c r="B37" s="15"/>
      <c r="C37" s="16"/>
      <c r="D37" s="16"/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  <c r="T37" s="16"/>
      <c r="U37" s="17"/>
      <c r="V37" s="16"/>
      <c r="W37" s="15"/>
      <c r="X37" s="15"/>
    </row>
    <row r="38" spans="1:24" s="7" customFormat="1" ht="13.5" x14ac:dyDescent="0.25">
      <c r="A38" s="15" t="s">
        <v>75</v>
      </c>
      <c r="B38" s="15"/>
      <c r="C38" s="16"/>
      <c r="D38" s="16"/>
      <c r="E38" s="17"/>
      <c r="F38" s="16"/>
      <c r="G38" s="17"/>
      <c r="H38" s="16"/>
      <c r="I38" s="17"/>
      <c r="J38" s="16"/>
      <c r="K38" s="17"/>
      <c r="L38" s="16"/>
      <c r="M38" s="17"/>
      <c r="N38" s="16"/>
      <c r="O38" s="17"/>
      <c r="P38" s="16"/>
      <c r="Q38" s="17"/>
      <c r="R38" s="16"/>
      <c r="S38" s="17"/>
      <c r="T38" s="16"/>
      <c r="U38" s="17"/>
      <c r="V38" s="16"/>
      <c r="W38" s="15"/>
      <c r="X38" s="15"/>
    </row>
    <row r="39" spans="1:24" s="7" customFormat="1" ht="3.6" customHeight="1" x14ac:dyDescent="0.25">
      <c r="A39" s="17"/>
      <c r="B39" s="15"/>
      <c r="C39" s="16"/>
      <c r="D39" s="16"/>
      <c r="E39" s="17"/>
      <c r="F39" s="16"/>
      <c r="G39" s="17"/>
      <c r="H39" s="16"/>
      <c r="I39" s="17"/>
      <c r="J39" s="16"/>
      <c r="K39" s="17"/>
      <c r="L39" s="16"/>
      <c r="M39" s="17"/>
      <c r="N39" s="16"/>
      <c r="O39" s="17"/>
      <c r="P39" s="16"/>
      <c r="Q39" s="17"/>
      <c r="R39" s="16"/>
      <c r="S39" s="17"/>
      <c r="T39" s="16"/>
      <c r="U39" s="17"/>
      <c r="V39" s="16"/>
      <c r="W39" s="15"/>
      <c r="X39" s="15"/>
    </row>
    <row r="40" spans="1:24" s="7" customFormat="1" ht="13.5" x14ac:dyDescent="0.25">
      <c r="A40" s="53" t="str">
        <f>"Source: "&amp;'6 (1)'!X5 &amp; ", pages 2-4, contain operating company data that are aggregated into the parent company data on this page."</f>
        <v>Source: Exhibit 6, pages 2-4, contain operating company data that are aggregated into the parent company data on this page.</v>
      </c>
      <c r="B40" s="15"/>
      <c r="C40" s="16"/>
      <c r="D40" s="16"/>
      <c r="E40" s="17"/>
      <c r="F40" s="16"/>
      <c r="G40" s="17"/>
      <c r="H40" s="16"/>
      <c r="I40" s="17"/>
      <c r="J40" s="16"/>
      <c r="K40" s="17"/>
      <c r="L40" s="16"/>
      <c r="M40" s="17"/>
      <c r="N40" s="16"/>
      <c r="O40" s="17"/>
      <c r="P40" s="16"/>
      <c r="Q40" s="17"/>
      <c r="R40" s="16"/>
      <c r="S40" s="17"/>
      <c r="T40" s="16"/>
      <c r="U40" s="17"/>
      <c r="V40" s="16"/>
      <c r="W40" s="15"/>
      <c r="X40" s="15"/>
    </row>
    <row r="42" spans="1:24" x14ac:dyDescent="0.25">
      <c r="D42" s="55"/>
      <c r="F42" s="55"/>
      <c r="H42" s="56"/>
      <c r="I42" s="56"/>
      <c r="J42" s="56"/>
      <c r="L42" s="55"/>
      <c r="N42" s="55"/>
      <c r="P42" s="55"/>
      <c r="R42" s="55"/>
      <c r="T42" s="55"/>
      <c r="V42" s="55"/>
      <c r="W42" s="55"/>
    </row>
  </sheetData>
  <mergeCells count="7">
    <mergeCell ref="H42:J42"/>
    <mergeCell ref="H1:J1"/>
    <mergeCell ref="H2:J2"/>
    <mergeCell ref="H4:J4"/>
    <mergeCell ref="D9:U9"/>
    <mergeCell ref="L10:R10"/>
    <mergeCell ref="H11:J11"/>
  </mergeCells>
  <printOptions horizontalCentered="1"/>
  <pageMargins left="0.5" right="0.5" top="0.75" bottom="0.25" header="0.5" footer="0.5"/>
  <pageSetup scale="69" firstPageNumber="2" fitToHeight="0" orientation="landscape" r:id="rId1"/>
  <headerFooter alignWithMargins="0">
    <oddFooter xml:space="preserve">&amp;RExhibit No. 6 
Case No. IPC-E-25-16
J. Thompson,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A2E9-F717-435D-89E6-6398FF47BE49}">
  <sheetPr codeName="Sheet24">
    <pageSetUpPr fitToPage="1"/>
  </sheetPr>
  <dimension ref="A1:W118"/>
  <sheetViews>
    <sheetView view="pageLayout" topLeftCell="A46" zoomScaleNormal="100" zoomScaleSheetLayoutView="100" workbookViewId="0">
      <selection activeCell="B9" sqref="B9"/>
    </sheetView>
  </sheetViews>
  <sheetFormatPr defaultColWidth="9" defaultRowHeight="15.75" x14ac:dyDescent="0.25"/>
  <cols>
    <col min="1" max="1" width="4.140625" style="54" bestFit="1" customWidth="1"/>
    <col min="2" max="2" width="56.7109375" style="49" customWidth="1"/>
    <col min="3" max="3" width="10.140625" style="57" customWidth="1"/>
    <col min="4" max="4" width="11.42578125" style="57" customWidth="1"/>
    <col min="5" max="5" width="2.42578125" style="54" customWidth="1"/>
    <col min="6" max="6" width="10.85546875" style="57" customWidth="1"/>
    <col min="7" max="7" width="2.42578125" style="54" customWidth="1"/>
    <col min="8" max="8" width="10.140625" style="57" customWidth="1"/>
    <col min="9" max="9" width="2.42578125" style="54" customWidth="1"/>
    <col min="10" max="10" width="9.5703125" style="57" customWidth="1"/>
    <col min="11" max="11" width="2.42578125" style="54" customWidth="1"/>
    <col min="12" max="12" width="11.7109375" style="57" customWidth="1"/>
    <col min="13" max="13" width="2.42578125" style="54" customWidth="1"/>
    <col min="14" max="14" width="16" style="57" customWidth="1"/>
    <col min="15" max="15" width="2.42578125" style="54" customWidth="1"/>
    <col min="16" max="16" width="11.7109375" style="57" customWidth="1"/>
    <col min="17" max="17" width="2.42578125" style="54" customWidth="1"/>
    <col min="18" max="18" width="13.85546875" style="57" customWidth="1"/>
    <col min="19" max="19" width="2.42578125" style="54" customWidth="1"/>
    <col min="20" max="20" width="10.28515625" style="57" customWidth="1"/>
    <col min="21" max="21" width="2.42578125" style="54" customWidth="1"/>
    <col min="22" max="22" width="10.28515625" style="57" customWidth="1"/>
    <col min="23" max="23" width="12" style="49" customWidth="1"/>
    <col min="24" max="16384" width="9" style="49"/>
  </cols>
  <sheetData>
    <row r="1" spans="1:23" x14ac:dyDescent="0.25">
      <c r="B1" s="58" t="s">
        <v>76</v>
      </c>
      <c r="D1" s="59" t="s">
        <v>0</v>
      </c>
      <c r="E1" s="60"/>
      <c r="F1" s="59" t="s">
        <v>1</v>
      </c>
      <c r="G1" s="60"/>
      <c r="H1" s="61" t="s">
        <v>2</v>
      </c>
      <c r="I1" s="61"/>
      <c r="J1" s="61"/>
      <c r="K1" s="60"/>
      <c r="L1" s="59" t="s">
        <v>3</v>
      </c>
      <c r="M1" s="60"/>
      <c r="N1" s="59" t="s">
        <v>4</v>
      </c>
      <c r="O1" s="60"/>
      <c r="P1" s="59" t="s">
        <v>5</v>
      </c>
      <c r="Q1" s="59"/>
      <c r="R1" s="59" t="s">
        <v>6</v>
      </c>
      <c r="S1" s="60"/>
      <c r="T1" s="59" t="s">
        <v>7</v>
      </c>
      <c r="U1" s="60"/>
      <c r="V1" s="59" t="s">
        <v>8</v>
      </c>
      <c r="W1" s="58" t="s">
        <v>9</v>
      </c>
    </row>
    <row r="2" spans="1:23" x14ac:dyDescent="0.25">
      <c r="B2" s="57">
        <f>COUNTIF(C15:C99,"*")</f>
        <v>64</v>
      </c>
      <c r="D2" s="57">
        <f>COUNTIF(D15:D99,"✓")</f>
        <v>56</v>
      </c>
      <c r="F2" s="57">
        <f>COUNTIF(F15:F99,"✓")</f>
        <v>55</v>
      </c>
      <c r="H2" s="62">
        <f>H3+J3-H4</f>
        <v>30</v>
      </c>
      <c r="I2" s="62"/>
      <c r="J2" s="62"/>
      <c r="L2" s="57">
        <f>COUNTIF(L15:L99,"✓")</f>
        <v>12</v>
      </c>
      <c r="N2" s="57">
        <f>COUNTIF(N15:N99,"✓")</f>
        <v>31</v>
      </c>
      <c r="P2" s="57">
        <f>COUNTIF(P15:P99,"✓")</f>
        <v>23</v>
      </c>
      <c r="Q2" s="57"/>
      <c r="R2" s="57">
        <f>COUNTIF(R15:R99,"✓")</f>
        <v>30</v>
      </c>
      <c r="T2" s="57">
        <f>COUNTIF(T15:T99,"✓")</f>
        <v>39</v>
      </c>
      <c r="V2" s="57">
        <f>B2-V3</f>
        <v>33</v>
      </c>
      <c r="W2" s="57">
        <f>COUNTIF(W15:W99,"✓")</f>
        <v>32</v>
      </c>
    </row>
    <row r="3" spans="1:23" x14ac:dyDescent="0.25">
      <c r="H3" s="57">
        <f>COUNTIF(H15:H99,"✓")</f>
        <v>4</v>
      </c>
      <c r="J3" s="57">
        <f>COUNTIF(J15:J99,"✓*")</f>
        <v>26</v>
      </c>
      <c r="V3" s="63">
        <f>COUNTIF(V15:V99,"--")</f>
        <v>31</v>
      </c>
    </row>
    <row r="4" spans="1:23" x14ac:dyDescent="0.25">
      <c r="A4" s="10" t="s">
        <v>10</v>
      </c>
      <c r="H4" s="62">
        <f>COUNTIFS(H15:H99,"✓",J15:J99,"✓")</f>
        <v>0</v>
      </c>
      <c r="I4" s="62"/>
      <c r="J4" s="62"/>
      <c r="Q4" s="57"/>
      <c r="V4" s="63"/>
    </row>
    <row r="5" spans="1:23" x14ac:dyDescent="0.25">
      <c r="I5" s="57"/>
      <c r="Q5" s="57"/>
      <c r="V5" s="63"/>
    </row>
    <row r="6" spans="1:23" ht="16.5" x14ac:dyDescent="0.3">
      <c r="A6" s="64" t="str">
        <f>'[1]Exhibit List'!C4</f>
        <v>REGULATORY MECHANISMS</v>
      </c>
      <c r="B6" s="51"/>
      <c r="C6" s="65"/>
      <c r="D6" s="47"/>
      <c r="E6" s="46"/>
      <c r="F6" s="47"/>
      <c r="G6" s="46"/>
      <c r="H6" s="47"/>
      <c r="I6" s="47"/>
      <c r="J6" s="47"/>
      <c r="K6" s="46"/>
      <c r="L6" s="47"/>
      <c r="M6" s="46"/>
      <c r="N6" s="47"/>
      <c r="O6" s="46"/>
      <c r="P6" s="47"/>
      <c r="Q6" s="47"/>
      <c r="R6" s="47"/>
      <c r="S6" s="46"/>
      <c r="T6" s="47"/>
      <c r="U6" s="46"/>
      <c r="V6" s="66"/>
      <c r="W6" s="51"/>
    </row>
    <row r="7" spans="1:23" ht="16.5" x14ac:dyDescent="0.3">
      <c r="A7" s="64"/>
      <c r="B7" s="51"/>
      <c r="C7" s="47"/>
      <c r="D7" s="47"/>
      <c r="E7" s="46"/>
      <c r="F7" s="47"/>
      <c r="G7" s="46"/>
      <c r="H7" s="47"/>
      <c r="I7" s="47"/>
      <c r="J7" s="47"/>
      <c r="K7" s="46"/>
      <c r="L7" s="47"/>
      <c r="M7" s="46"/>
      <c r="N7" s="47"/>
      <c r="O7" s="46"/>
      <c r="P7" s="47"/>
      <c r="Q7" s="47"/>
      <c r="R7" s="47"/>
      <c r="S7" s="46"/>
      <c r="T7" s="47"/>
      <c r="U7" s="46"/>
      <c r="V7" s="66"/>
      <c r="W7" s="51"/>
    </row>
    <row r="8" spans="1:23" ht="16.5" x14ac:dyDescent="0.3">
      <c r="A8" s="67" t="str">
        <f>'[1]Exhibit List'!D18</f>
        <v>UTILITY GROUP OPERATING SUBSIDIARIES</v>
      </c>
      <c r="B8" s="51"/>
      <c r="C8" s="47"/>
      <c r="D8" s="47"/>
      <c r="E8" s="46"/>
      <c r="F8" s="47"/>
      <c r="G8" s="46"/>
      <c r="H8" s="47"/>
      <c r="I8" s="47"/>
      <c r="J8" s="47"/>
      <c r="K8" s="46"/>
      <c r="L8" s="47"/>
      <c r="M8" s="46"/>
      <c r="N8" s="47"/>
      <c r="O8" s="46"/>
      <c r="P8" s="47"/>
      <c r="Q8" s="47"/>
      <c r="R8" s="47"/>
      <c r="S8" s="46"/>
      <c r="T8" s="47"/>
      <c r="U8" s="46"/>
      <c r="V8" s="66"/>
      <c r="W8" s="51"/>
    </row>
    <row r="9" spans="1:23" ht="16.5" x14ac:dyDescent="0.3">
      <c r="A9" s="67"/>
      <c r="B9" s="51"/>
      <c r="C9" s="47"/>
      <c r="D9" s="47"/>
      <c r="E9" s="46"/>
      <c r="F9" s="47"/>
      <c r="G9" s="46"/>
      <c r="H9" s="47"/>
      <c r="I9" s="46"/>
      <c r="J9" s="47"/>
      <c r="K9" s="46"/>
      <c r="L9" s="47"/>
      <c r="M9" s="46"/>
      <c r="N9" s="47"/>
      <c r="O9" s="46"/>
      <c r="P9" s="47"/>
      <c r="Q9" s="46"/>
      <c r="R9" s="47"/>
      <c r="S9" s="46"/>
      <c r="T9" s="47"/>
      <c r="U9" s="46"/>
      <c r="V9" s="47"/>
      <c r="W9" s="51"/>
    </row>
    <row r="10" spans="1:23" ht="15" customHeight="1" x14ac:dyDescent="0.3">
      <c r="A10" s="46"/>
      <c r="B10" s="68"/>
      <c r="C10" s="69"/>
      <c r="D10" s="70" t="s">
        <v>12</v>
      </c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 t="s">
        <v>13</v>
      </c>
      <c r="W10" s="71" t="s">
        <v>14</v>
      </c>
    </row>
    <row r="11" spans="1:23" ht="16.5" x14ac:dyDescent="0.3">
      <c r="A11" s="51"/>
      <c r="B11" s="72"/>
      <c r="C11" s="73"/>
      <c r="D11" s="32"/>
      <c r="E11" s="33"/>
      <c r="F11" s="32" t="s">
        <v>15</v>
      </c>
      <c r="G11" s="33"/>
      <c r="H11" s="32"/>
      <c r="I11" s="33"/>
      <c r="J11" s="32"/>
      <c r="K11" s="33"/>
      <c r="L11" s="34" t="s">
        <v>16</v>
      </c>
      <c r="M11" s="34"/>
      <c r="N11" s="34"/>
      <c r="O11" s="34"/>
      <c r="P11" s="34"/>
      <c r="Q11" s="34"/>
      <c r="R11" s="34"/>
      <c r="S11" s="33"/>
      <c r="T11" s="32"/>
      <c r="U11" s="33"/>
      <c r="V11" s="32" t="s">
        <v>17</v>
      </c>
      <c r="W11" s="32" t="s">
        <v>18</v>
      </c>
    </row>
    <row r="12" spans="1:23" ht="15" customHeight="1" x14ac:dyDescent="0.3">
      <c r="A12" s="51"/>
      <c r="B12" s="72"/>
      <c r="C12" s="73"/>
      <c r="D12" s="32" t="s">
        <v>19</v>
      </c>
      <c r="E12" s="33"/>
      <c r="F12" s="32" t="s">
        <v>20</v>
      </c>
      <c r="G12" s="33"/>
      <c r="H12" s="34" t="s">
        <v>21</v>
      </c>
      <c r="I12" s="34"/>
      <c r="J12" s="34"/>
      <c r="K12" s="33"/>
      <c r="L12" s="32" t="s">
        <v>22</v>
      </c>
      <c r="M12" s="33"/>
      <c r="N12" s="32" t="s">
        <v>23</v>
      </c>
      <c r="O12" s="33"/>
      <c r="P12" s="32" t="s">
        <v>24</v>
      </c>
      <c r="Q12" s="33"/>
      <c r="R12" s="32" t="s">
        <v>25</v>
      </c>
      <c r="S12" s="33"/>
      <c r="T12" s="32" t="s">
        <v>26</v>
      </c>
      <c r="U12" s="33"/>
      <c r="V12" s="32" t="s">
        <v>27</v>
      </c>
      <c r="W12" s="32" t="s">
        <v>28</v>
      </c>
    </row>
    <row r="13" spans="1:23" ht="15.6" customHeight="1" x14ac:dyDescent="0.3">
      <c r="A13" s="74"/>
      <c r="B13" s="75" t="s">
        <v>29</v>
      </c>
      <c r="C13" s="40" t="s">
        <v>77</v>
      </c>
      <c r="D13" s="38" t="s">
        <v>30</v>
      </c>
      <c r="E13" s="39"/>
      <c r="F13" s="38" t="s">
        <v>31</v>
      </c>
      <c r="G13" s="39"/>
      <c r="H13" s="40" t="s">
        <v>32</v>
      </c>
      <c r="I13" s="41"/>
      <c r="J13" s="40" t="s">
        <v>33</v>
      </c>
      <c r="K13" s="41"/>
      <c r="L13" s="40" t="s">
        <v>34</v>
      </c>
      <c r="M13" s="41"/>
      <c r="N13" s="38" t="s">
        <v>35</v>
      </c>
      <c r="O13" s="39"/>
      <c r="P13" s="40" t="s">
        <v>36</v>
      </c>
      <c r="Q13" s="41"/>
      <c r="R13" s="40" t="s">
        <v>37</v>
      </c>
      <c r="S13" s="41"/>
      <c r="T13" s="38" t="s">
        <v>38</v>
      </c>
      <c r="U13" s="39"/>
      <c r="V13" s="38" t="s">
        <v>39</v>
      </c>
      <c r="W13" s="40" t="s">
        <v>40</v>
      </c>
    </row>
    <row r="14" spans="1:23" ht="15.6" customHeight="1" x14ac:dyDescent="0.3">
      <c r="A14" s="74"/>
      <c r="B14" s="76"/>
      <c r="C14" s="77"/>
      <c r="D14" s="78"/>
      <c r="E14" s="78"/>
      <c r="F14" s="78"/>
      <c r="G14" s="78"/>
      <c r="H14" s="78"/>
      <c r="I14" s="78"/>
      <c r="J14" s="78"/>
      <c r="K14" s="78"/>
      <c r="L14" s="79"/>
      <c r="M14" s="79"/>
      <c r="N14" s="51"/>
      <c r="O14" s="51"/>
      <c r="P14" s="51"/>
      <c r="Q14" s="51"/>
      <c r="R14" s="80"/>
      <c r="S14" s="80"/>
      <c r="T14" s="81"/>
      <c r="U14" s="81"/>
      <c r="V14" s="82"/>
      <c r="W14" s="83" t="str">
        <f>'[1]Exhibit List'!$B$3</f>
        <v>Exhibit 6</v>
      </c>
    </row>
    <row r="15" spans="1:23" ht="16.5" x14ac:dyDescent="0.3">
      <c r="A15" s="64">
        <v>1</v>
      </c>
      <c r="B15" s="76" t="s">
        <v>78</v>
      </c>
      <c r="C15" s="77"/>
      <c r="D15" s="78"/>
      <c r="E15" s="78"/>
      <c r="F15" s="78"/>
      <c r="G15" s="78"/>
      <c r="H15" s="78"/>
      <c r="I15" s="78"/>
      <c r="J15" s="78"/>
      <c r="K15" s="78"/>
      <c r="L15" s="79"/>
      <c r="M15" s="79"/>
      <c r="N15" s="51"/>
      <c r="O15" s="51"/>
      <c r="P15" s="51"/>
      <c r="Q15" s="51"/>
      <c r="R15" s="80"/>
      <c r="S15" s="80"/>
      <c r="T15" s="81"/>
      <c r="U15" s="81"/>
      <c r="V15" s="82"/>
      <c r="W15" s="83" t="s">
        <v>79</v>
      </c>
    </row>
    <row r="16" spans="1:23" ht="16.5" x14ac:dyDescent="0.3">
      <c r="A16" s="64"/>
      <c r="B16" s="51" t="s">
        <v>80</v>
      </c>
      <c r="C16" s="47" t="s">
        <v>81</v>
      </c>
      <c r="D16" s="84" t="s">
        <v>42</v>
      </c>
      <c r="E16" s="84" t="s">
        <v>52</v>
      </c>
      <c r="F16" s="85" t="s">
        <v>42</v>
      </c>
      <c r="G16" s="85" t="s">
        <v>52</v>
      </c>
      <c r="H16" s="85" t="s">
        <v>43</v>
      </c>
      <c r="I16" s="85" t="s">
        <v>52</v>
      </c>
      <c r="J16" s="85" t="s">
        <v>43</v>
      </c>
      <c r="K16" s="85" t="s">
        <v>52</v>
      </c>
      <c r="L16" s="85" t="s">
        <v>43</v>
      </c>
      <c r="M16" s="85" t="s">
        <v>52</v>
      </c>
      <c r="N16" s="85" t="s">
        <v>42</v>
      </c>
      <c r="O16" s="85" t="s">
        <v>52</v>
      </c>
      <c r="P16" s="85" t="s">
        <v>43</v>
      </c>
      <c r="Q16" s="85" t="s">
        <v>52</v>
      </c>
      <c r="R16" s="85" t="s">
        <v>42</v>
      </c>
      <c r="S16" s="85"/>
      <c r="T16" s="85" t="s">
        <v>42</v>
      </c>
      <c r="U16" s="85" t="s">
        <v>52</v>
      </c>
      <c r="V16" s="50" t="s">
        <v>43</v>
      </c>
      <c r="W16" s="50" t="s">
        <v>42</v>
      </c>
    </row>
    <row r="17" spans="1:23" ht="16.5" x14ac:dyDescent="0.3">
      <c r="A17" s="64"/>
      <c r="B17" s="51" t="s">
        <v>82</v>
      </c>
      <c r="C17" s="47" t="s">
        <v>83</v>
      </c>
      <c r="D17" s="84" t="s">
        <v>42</v>
      </c>
      <c r="E17" s="84" t="s">
        <v>84</v>
      </c>
      <c r="F17" s="85" t="s">
        <v>43</v>
      </c>
      <c r="G17" s="85" t="s">
        <v>84</v>
      </c>
      <c r="H17" s="85" t="s">
        <v>43</v>
      </c>
      <c r="I17" s="85" t="s">
        <v>52</v>
      </c>
      <c r="J17" s="85" t="s">
        <v>43</v>
      </c>
      <c r="K17" s="85" t="s">
        <v>52</v>
      </c>
      <c r="L17" s="85" t="s">
        <v>43</v>
      </c>
      <c r="M17" s="85" t="s">
        <v>84</v>
      </c>
      <c r="N17" s="85" t="s">
        <v>43</v>
      </c>
      <c r="O17" s="85" t="s">
        <v>52</v>
      </c>
      <c r="P17" s="85" t="s">
        <v>43</v>
      </c>
      <c r="Q17" s="85" t="s">
        <v>84</v>
      </c>
      <c r="R17" s="85" t="s">
        <v>43</v>
      </c>
      <c r="S17" s="85" t="s">
        <v>52</v>
      </c>
      <c r="T17" s="85" t="s">
        <v>43</v>
      </c>
      <c r="U17" s="85" t="s">
        <v>52</v>
      </c>
      <c r="V17" s="50" t="s">
        <v>44</v>
      </c>
      <c r="W17" s="50" t="s">
        <v>43</v>
      </c>
    </row>
    <row r="18" spans="1:23" ht="16.5" x14ac:dyDescent="0.3">
      <c r="A18" s="64">
        <f>MAX(A$15:A17)+1</f>
        <v>2</v>
      </c>
      <c r="B18" s="76" t="s">
        <v>85</v>
      </c>
      <c r="C18" s="77"/>
      <c r="D18" s="78"/>
      <c r="E18" s="78"/>
      <c r="F18" s="78"/>
      <c r="G18" s="78"/>
      <c r="H18" s="78"/>
      <c r="I18" s="78"/>
      <c r="J18" s="78"/>
      <c r="K18" s="78"/>
      <c r="L18" s="79"/>
      <c r="M18" s="79"/>
      <c r="N18" s="51"/>
      <c r="O18" s="51"/>
      <c r="P18" s="51"/>
      <c r="Q18" s="51"/>
      <c r="R18" s="80"/>
      <c r="S18" s="80"/>
      <c r="T18" s="81"/>
      <c r="U18" s="81"/>
      <c r="V18" s="50"/>
      <c r="W18" s="51"/>
    </row>
    <row r="19" spans="1:23" ht="16.5" x14ac:dyDescent="0.3">
      <c r="A19" s="64"/>
      <c r="B19" s="51" t="s">
        <v>86</v>
      </c>
      <c r="C19" s="47" t="s">
        <v>87</v>
      </c>
      <c r="D19" s="84" t="s">
        <v>68</v>
      </c>
      <c r="E19" s="84" t="s">
        <v>84</v>
      </c>
      <c r="F19" s="85" t="s">
        <v>42</v>
      </c>
      <c r="G19" s="85" t="s">
        <v>52</v>
      </c>
      <c r="H19" s="85" t="s">
        <v>43</v>
      </c>
      <c r="I19" s="85" t="s">
        <v>52</v>
      </c>
      <c r="J19" s="85" t="s">
        <v>42</v>
      </c>
      <c r="K19" s="85" t="s">
        <v>84</v>
      </c>
      <c r="L19" s="85" t="s">
        <v>43</v>
      </c>
      <c r="M19" s="85" t="s">
        <v>52</v>
      </c>
      <c r="N19" s="85" t="s">
        <v>42</v>
      </c>
      <c r="O19" s="85" t="s">
        <v>52</v>
      </c>
      <c r="P19" s="85" t="s">
        <v>43</v>
      </c>
      <c r="Q19" s="85" t="s">
        <v>52</v>
      </c>
      <c r="R19" s="85" t="s">
        <v>42</v>
      </c>
      <c r="S19" s="85" t="s">
        <v>84</v>
      </c>
      <c r="T19" s="85" t="s">
        <v>42</v>
      </c>
      <c r="U19" s="85" t="s">
        <v>52</v>
      </c>
      <c r="V19" s="50" t="s">
        <v>50</v>
      </c>
      <c r="W19" s="50" t="s">
        <v>42</v>
      </c>
    </row>
    <row r="20" spans="1:23" ht="16.5" x14ac:dyDescent="0.3">
      <c r="A20" s="64"/>
      <c r="B20" s="51" t="s">
        <v>88</v>
      </c>
      <c r="C20" s="47" t="s">
        <v>89</v>
      </c>
      <c r="D20" s="84" t="s">
        <v>42</v>
      </c>
      <c r="E20" s="84" t="s">
        <v>52</v>
      </c>
      <c r="F20" s="85" t="s">
        <v>42</v>
      </c>
      <c r="G20" s="85" t="s">
        <v>84</v>
      </c>
      <c r="H20" s="85" t="s">
        <v>43</v>
      </c>
      <c r="I20" s="85" t="s">
        <v>52</v>
      </c>
      <c r="J20" s="85" t="s">
        <v>42</v>
      </c>
      <c r="K20" s="85" t="s">
        <v>84</v>
      </c>
      <c r="L20" s="85" t="s">
        <v>43</v>
      </c>
      <c r="M20" s="85" t="s">
        <v>52</v>
      </c>
      <c r="N20" s="85" t="s">
        <v>42</v>
      </c>
      <c r="O20" s="85" t="s">
        <v>84</v>
      </c>
      <c r="P20" s="85" t="s">
        <v>42</v>
      </c>
      <c r="Q20" s="85" t="s">
        <v>84</v>
      </c>
      <c r="R20" s="85" t="s">
        <v>43</v>
      </c>
      <c r="S20" s="85" t="s">
        <v>84</v>
      </c>
      <c r="T20" s="85" t="s">
        <v>42</v>
      </c>
      <c r="U20" s="85" t="s">
        <v>84</v>
      </c>
      <c r="V20" s="50" t="s">
        <v>58</v>
      </c>
      <c r="W20" s="50" t="s">
        <v>43</v>
      </c>
    </row>
    <row r="21" spans="1:23" ht="16.5" x14ac:dyDescent="0.3">
      <c r="A21" s="64">
        <f>MAX(A$15:A20)+1</f>
        <v>3</v>
      </c>
      <c r="B21" s="76" t="s">
        <v>90</v>
      </c>
      <c r="C21" s="77"/>
      <c r="D21" s="78"/>
      <c r="E21" s="78"/>
      <c r="F21" s="78"/>
      <c r="G21" s="78"/>
      <c r="H21" s="78"/>
      <c r="I21" s="78"/>
      <c r="J21" s="78"/>
      <c r="K21" s="78"/>
      <c r="L21" s="79"/>
      <c r="M21" s="79"/>
      <c r="N21" s="51"/>
      <c r="O21" s="51"/>
      <c r="P21" s="51"/>
      <c r="Q21" s="51"/>
      <c r="R21" s="80"/>
      <c r="S21" s="80"/>
      <c r="T21" s="81"/>
      <c r="U21" s="81"/>
      <c r="V21" s="82"/>
      <c r="W21" s="51"/>
    </row>
    <row r="22" spans="1:23" ht="16.5" x14ac:dyDescent="0.3">
      <c r="A22" s="64"/>
      <c r="B22" s="51" t="s">
        <v>91</v>
      </c>
      <c r="C22" s="47" t="s">
        <v>92</v>
      </c>
      <c r="D22" s="84" t="s">
        <v>42</v>
      </c>
      <c r="E22" s="84" t="s">
        <v>52</v>
      </c>
      <c r="F22" s="85" t="s">
        <v>42</v>
      </c>
      <c r="G22" s="85" t="s">
        <v>52</v>
      </c>
      <c r="H22" s="85" t="s">
        <v>43</v>
      </c>
      <c r="I22" s="85" t="s">
        <v>52</v>
      </c>
      <c r="J22" s="85" t="s">
        <v>42</v>
      </c>
      <c r="K22" s="85" t="s">
        <v>84</v>
      </c>
      <c r="L22" s="85" t="s">
        <v>42</v>
      </c>
      <c r="M22" s="85" t="s">
        <v>52</v>
      </c>
      <c r="N22" s="85" t="s">
        <v>43</v>
      </c>
      <c r="O22" s="85" t="s">
        <v>52</v>
      </c>
      <c r="P22" s="85" t="s">
        <v>43</v>
      </c>
      <c r="Q22" s="85" t="s">
        <v>52</v>
      </c>
      <c r="R22" s="85" t="s">
        <v>42</v>
      </c>
      <c r="S22" s="85" t="s">
        <v>52</v>
      </c>
      <c r="T22" s="85" t="s">
        <v>42</v>
      </c>
      <c r="U22" s="85"/>
      <c r="V22" s="50" t="s">
        <v>58</v>
      </c>
      <c r="W22" s="50" t="s">
        <v>43</v>
      </c>
    </row>
    <row r="23" spans="1:23" ht="16.5" x14ac:dyDescent="0.3">
      <c r="A23" s="64"/>
      <c r="B23" s="51" t="s">
        <v>93</v>
      </c>
      <c r="C23" s="47" t="s">
        <v>94</v>
      </c>
      <c r="D23" s="84" t="s">
        <v>42</v>
      </c>
      <c r="E23" s="84" t="s">
        <v>52</v>
      </c>
      <c r="F23" s="85" t="s">
        <v>42</v>
      </c>
      <c r="G23" s="85" t="s">
        <v>52</v>
      </c>
      <c r="H23" s="85" t="s">
        <v>43</v>
      </c>
      <c r="I23" s="85" t="s">
        <v>52</v>
      </c>
      <c r="J23" s="85" t="s">
        <v>42</v>
      </c>
      <c r="K23" s="85" t="s">
        <v>84</v>
      </c>
      <c r="L23" s="85" t="s">
        <v>43</v>
      </c>
      <c r="M23" s="85" t="s">
        <v>52</v>
      </c>
      <c r="N23" s="85" t="s">
        <v>42</v>
      </c>
      <c r="O23" s="85" t="s">
        <v>52</v>
      </c>
      <c r="P23" s="85" t="s">
        <v>42</v>
      </c>
      <c r="Q23" s="85" t="s">
        <v>84</v>
      </c>
      <c r="R23" s="85" t="s">
        <v>42</v>
      </c>
      <c r="S23" s="85" t="s">
        <v>84</v>
      </c>
      <c r="T23" s="85" t="s">
        <v>42</v>
      </c>
      <c r="U23" s="85" t="s">
        <v>52</v>
      </c>
      <c r="V23" s="50" t="s">
        <v>43</v>
      </c>
      <c r="W23" s="50" t="s">
        <v>42</v>
      </c>
    </row>
    <row r="24" spans="1:23" ht="16.5" x14ac:dyDescent="0.3">
      <c r="A24" s="64"/>
      <c r="B24" s="51" t="s">
        <v>95</v>
      </c>
      <c r="C24" s="47" t="s">
        <v>96</v>
      </c>
      <c r="D24" s="84" t="s">
        <v>42</v>
      </c>
      <c r="E24" s="84" t="s">
        <v>52</v>
      </c>
      <c r="F24" s="85" t="s">
        <v>42</v>
      </c>
      <c r="G24" s="85" t="s">
        <v>52</v>
      </c>
      <c r="H24" s="85" t="s">
        <v>43</v>
      </c>
      <c r="I24" s="85" t="s">
        <v>52</v>
      </c>
      <c r="J24" s="85" t="s">
        <v>42</v>
      </c>
      <c r="K24" s="85" t="s">
        <v>84</v>
      </c>
      <c r="L24" s="85" t="s">
        <v>43</v>
      </c>
      <c r="M24" s="85"/>
      <c r="N24" s="85" t="s">
        <v>43</v>
      </c>
      <c r="O24" s="85" t="s">
        <v>52</v>
      </c>
      <c r="P24" s="85" t="s">
        <v>43</v>
      </c>
      <c r="Q24" s="85"/>
      <c r="R24" s="85" t="s">
        <v>42</v>
      </c>
      <c r="S24" s="85"/>
      <c r="T24" s="85" t="s">
        <v>43</v>
      </c>
      <c r="U24" s="85" t="s">
        <v>52</v>
      </c>
      <c r="V24" s="50" t="s">
        <v>50</v>
      </c>
      <c r="W24" s="50" t="s">
        <v>43</v>
      </c>
    </row>
    <row r="25" spans="1:23" ht="16.5" x14ac:dyDescent="0.3">
      <c r="A25" s="64"/>
      <c r="B25" s="51" t="s">
        <v>91</v>
      </c>
      <c r="C25" s="47" t="s">
        <v>97</v>
      </c>
      <c r="D25" s="84" t="s">
        <v>42</v>
      </c>
      <c r="E25" s="84" t="s">
        <v>52</v>
      </c>
      <c r="F25" s="85" t="s">
        <v>42</v>
      </c>
      <c r="G25" s="85" t="s">
        <v>84</v>
      </c>
      <c r="H25" s="85" t="s">
        <v>43</v>
      </c>
      <c r="I25" s="85" t="s">
        <v>52</v>
      </c>
      <c r="J25" s="85" t="s">
        <v>42</v>
      </c>
      <c r="K25" s="85" t="s">
        <v>84</v>
      </c>
      <c r="L25" s="85" t="s">
        <v>43</v>
      </c>
      <c r="M25" s="85" t="s">
        <v>52</v>
      </c>
      <c r="N25" s="85" t="s">
        <v>43</v>
      </c>
      <c r="O25" s="85" t="s">
        <v>52</v>
      </c>
      <c r="P25" s="85" t="s">
        <v>43</v>
      </c>
      <c r="Q25" s="85" t="s">
        <v>52</v>
      </c>
      <c r="R25" s="85" t="s">
        <v>43</v>
      </c>
      <c r="S25" s="85" t="s">
        <v>52</v>
      </c>
      <c r="T25" s="85" t="s">
        <v>43</v>
      </c>
      <c r="U25" s="85"/>
      <c r="V25" s="50" t="s">
        <v>50</v>
      </c>
      <c r="W25" s="50" t="s">
        <v>42</v>
      </c>
    </row>
    <row r="26" spans="1:23" ht="16.5" x14ac:dyDescent="0.3">
      <c r="A26" s="64"/>
      <c r="B26" s="51" t="s">
        <v>93</v>
      </c>
      <c r="C26" s="47" t="s">
        <v>98</v>
      </c>
      <c r="D26" s="84" t="s">
        <v>42</v>
      </c>
      <c r="E26" s="84" t="s">
        <v>52</v>
      </c>
      <c r="F26" s="85" t="s">
        <v>42</v>
      </c>
      <c r="G26" s="85" t="s">
        <v>52</v>
      </c>
      <c r="H26" s="85" t="s">
        <v>43</v>
      </c>
      <c r="I26" s="85"/>
      <c r="J26" s="85" t="s">
        <v>42</v>
      </c>
      <c r="K26" s="85" t="s">
        <v>84</v>
      </c>
      <c r="L26" s="85" t="s">
        <v>43</v>
      </c>
      <c r="M26" s="85" t="s">
        <v>52</v>
      </c>
      <c r="N26" s="85" t="s">
        <v>42</v>
      </c>
      <c r="O26" s="85" t="s">
        <v>52</v>
      </c>
      <c r="P26" s="85" t="s">
        <v>43</v>
      </c>
      <c r="Q26" s="85" t="s">
        <v>52</v>
      </c>
      <c r="R26" s="85" t="s">
        <v>43</v>
      </c>
      <c r="S26" s="85" t="s">
        <v>52</v>
      </c>
      <c r="T26" s="85" t="s">
        <v>43</v>
      </c>
      <c r="U26" s="85" t="s">
        <v>52</v>
      </c>
      <c r="V26" s="50" t="s">
        <v>44</v>
      </c>
      <c r="W26" s="50" t="s">
        <v>43</v>
      </c>
    </row>
    <row r="27" spans="1:23" ht="16.5" x14ac:dyDescent="0.3">
      <c r="A27" s="64"/>
      <c r="B27" s="51" t="s">
        <v>99</v>
      </c>
      <c r="C27" s="47" t="s">
        <v>100</v>
      </c>
      <c r="D27" s="84" t="s">
        <v>68</v>
      </c>
      <c r="E27" s="84" t="s">
        <v>84</v>
      </c>
      <c r="F27" s="85" t="s">
        <v>42</v>
      </c>
      <c r="G27" s="85" t="s">
        <v>84</v>
      </c>
      <c r="H27" s="85" t="s">
        <v>43</v>
      </c>
      <c r="I27" s="85" t="s">
        <v>52</v>
      </c>
      <c r="J27" s="85" t="s">
        <v>42</v>
      </c>
      <c r="K27" s="85" t="s">
        <v>84</v>
      </c>
      <c r="L27" s="85" t="s">
        <v>43</v>
      </c>
      <c r="M27" s="85" t="s">
        <v>52</v>
      </c>
      <c r="N27" s="85" t="s">
        <v>42</v>
      </c>
      <c r="O27" s="85" t="s">
        <v>52</v>
      </c>
      <c r="P27" s="85" t="s">
        <v>42</v>
      </c>
      <c r="Q27" s="85" t="s">
        <v>84</v>
      </c>
      <c r="R27" s="85" t="s">
        <v>43</v>
      </c>
      <c r="S27" s="85" t="s">
        <v>52</v>
      </c>
      <c r="T27" s="85" t="s">
        <v>42</v>
      </c>
      <c r="U27" s="85" t="s">
        <v>52</v>
      </c>
      <c r="V27" s="50" t="s">
        <v>58</v>
      </c>
      <c r="W27" s="50" t="s">
        <v>42</v>
      </c>
    </row>
    <row r="28" spans="1:23" ht="16.5" x14ac:dyDescent="0.3">
      <c r="A28" s="64"/>
      <c r="B28" s="51" t="s">
        <v>101</v>
      </c>
      <c r="C28" s="47" t="s">
        <v>102</v>
      </c>
      <c r="D28" s="84" t="s">
        <v>42</v>
      </c>
      <c r="E28" s="84" t="s">
        <v>52</v>
      </c>
      <c r="F28" s="85" t="s">
        <v>42</v>
      </c>
      <c r="G28" s="85" t="s">
        <v>84</v>
      </c>
      <c r="H28" s="85" t="s">
        <v>43</v>
      </c>
      <c r="I28" s="85" t="s">
        <v>52</v>
      </c>
      <c r="J28" s="85" t="s">
        <v>42</v>
      </c>
      <c r="K28" s="85" t="s">
        <v>84</v>
      </c>
      <c r="L28" s="85" t="s">
        <v>43</v>
      </c>
      <c r="M28" s="85" t="s">
        <v>52</v>
      </c>
      <c r="N28" s="85" t="s">
        <v>42</v>
      </c>
      <c r="O28" s="85" t="s">
        <v>84</v>
      </c>
      <c r="P28" s="85" t="s">
        <v>42</v>
      </c>
      <c r="Q28" s="85"/>
      <c r="R28" s="85" t="s">
        <v>43</v>
      </c>
      <c r="S28" s="85" t="s">
        <v>84</v>
      </c>
      <c r="T28" s="85" t="s">
        <v>42</v>
      </c>
      <c r="U28" s="85"/>
      <c r="V28" s="50" t="s">
        <v>43</v>
      </c>
      <c r="W28" s="50" t="s">
        <v>43</v>
      </c>
    </row>
    <row r="29" spans="1:23" ht="16.5" x14ac:dyDescent="0.3">
      <c r="A29" s="64"/>
      <c r="B29" s="51" t="s">
        <v>103</v>
      </c>
      <c r="C29" s="47" t="s">
        <v>104</v>
      </c>
      <c r="D29" s="84" t="s">
        <v>42</v>
      </c>
      <c r="E29" s="84" t="s">
        <v>52</v>
      </c>
      <c r="F29" s="85" t="s">
        <v>43</v>
      </c>
      <c r="G29" s="85" t="s">
        <v>52</v>
      </c>
      <c r="H29" s="85" t="s">
        <v>43</v>
      </c>
      <c r="I29" s="85" t="s">
        <v>52</v>
      </c>
      <c r="J29" s="85" t="s">
        <v>43</v>
      </c>
      <c r="K29" s="85" t="s">
        <v>52</v>
      </c>
      <c r="L29" s="85" t="s">
        <v>43</v>
      </c>
      <c r="M29" s="85" t="s">
        <v>52</v>
      </c>
      <c r="N29" s="85" t="s">
        <v>43</v>
      </c>
      <c r="O29" s="85" t="s">
        <v>52</v>
      </c>
      <c r="P29" s="85" t="s">
        <v>43</v>
      </c>
      <c r="Q29" s="85" t="s">
        <v>52</v>
      </c>
      <c r="R29" s="85" t="s">
        <v>43</v>
      </c>
      <c r="S29" s="85" t="s">
        <v>52</v>
      </c>
      <c r="T29" s="85" t="s">
        <v>43</v>
      </c>
      <c r="U29" s="85" t="s">
        <v>52</v>
      </c>
      <c r="V29" s="50" t="s">
        <v>44</v>
      </c>
      <c r="W29" s="50" t="s">
        <v>42</v>
      </c>
    </row>
    <row r="30" spans="1:23" ht="16.5" x14ac:dyDescent="0.3">
      <c r="A30" s="64"/>
      <c r="B30" s="51" t="s">
        <v>105</v>
      </c>
      <c r="C30" s="47" t="s">
        <v>106</v>
      </c>
      <c r="D30" s="84" t="s">
        <v>68</v>
      </c>
      <c r="E30" s="84" t="s">
        <v>84</v>
      </c>
      <c r="F30" s="85" t="s">
        <v>42</v>
      </c>
      <c r="G30" s="85"/>
      <c r="H30" s="85" t="s">
        <v>43</v>
      </c>
      <c r="I30" s="85" t="s">
        <v>52</v>
      </c>
      <c r="J30" s="85" t="s">
        <v>43</v>
      </c>
      <c r="K30" s="85" t="s">
        <v>52</v>
      </c>
      <c r="L30" s="85" t="s">
        <v>43</v>
      </c>
      <c r="M30" s="85" t="s">
        <v>52</v>
      </c>
      <c r="N30" s="85" t="s">
        <v>43</v>
      </c>
      <c r="O30" s="85" t="s">
        <v>52</v>
      </c>
      <c r="P30" s="85" t="s">
        <v>42</v>
      </c>
      <c r="Q30" s="85"/>
      <c r="R30" s="85" t="s">
        <v>43</v>
      </c>
      <c r="S30" s="85" t="s">
        <v>52</v>
      </c>
      <c r="T30" s="85" t="s">
        <v>42</v>
      </c>
      <c r="U30" s="85" t="s">
        <v>52</v>
      </c>
      <c r="V30" s="50" t="s">
        <v>43</v>
      </c>
      <c r="W30" s="50" t="s">
        <v>42</v>
      </c>
    </row>
    <row r="31" spans="1:23" ht="16.5" x14ac:dyDescent="0.3">
      <c r="A31" s="64"/>
      <c r="B31" s="51" t="s">
        <v>91</v>
      </c>
      <c r="C31" s="47" t="s">
        <v>106</v>
      </c>
      <c r="D31" s="84" t="s">
        <v>42</v>
      </c>
      <c r="E31" s="84" t="s">
        <v>84</v>
      </c>
      <c r="F31" s="85" t="s">
        <v>42</v>
      </c>
      <c r="G31" s="85"/>
      <c r="H31" s="85" t="s">
        <v>43</v>
      </c>
      <c r="I31" s="85" t="s">
        <v>52</v>
      </c>
      <c r="J31" s="85" t="s">
        <v>43</v>
      </c>
      <c r="K31" s="85" t="s">
        <v>52</v>
      </c>
      <c r="L31" s="85" t="s">
        <v>43</v>
      </c>
      <c r="M31" s="85" t="s">
        <v>84</v>
      </c>
      <c r="N31" s="85" t="s">
        <v>43</v>
      </c>
      <c r="O31" s="85" t="s">
        <v>52</v>
      </c>
      <c r="P31" s="85" t="s">
        <v>42</v>
      </c>
      <c r="Q31" s="85"/>
      <c r="R31" s="85" t="s">
        <v>43</v>
      </c>
      <c r="S31" s="85" t="s">
        <v>52</v>
      </c>
      <c r="T31" s="85" t="s">
        <v>42</v>
      </c>
      <c r="U31" s="85" t="s">
        <v>52</v>
      </c>
      <c r="V31" s="50" t="s">
        <v>43</v>
      </c>
      <c r="W31" s="50" t="s">
        <v>42</v>
      </c>
    </row>
    <row r="32" spans="1:23" ht="16.5" x14ac:dyDescent="0.3">
      <c r="A32" s="64"/>
      <c r="B32" s="51" t="s">
        <v>107</v>
      </c>
      <c r="C32" s="47" t="s">
        <v>108</v>
      </c>
      <c r="D32" s="84" t="s">
        <v>42</v>
      </c>
      <c r="E32" s="84"/>
      <c r="F32" s="85" t="s">
        <v>42</v>
      </c>
      <c r="G32" s="85"/>
      <c r="H32" s="85" t="s">
        <v>43</v>
      </c>
      <c r="I32" s="85" t="s">
        <v>52</v>
      </c>
      <c r="J32" s="85" t="s">
        <v>43</v>
      </c>
      <c r="K32" s="85" t="s">
        <v>52</v>
      </c>
      <c r="L32" s="85" t="s">
        <v>42</v>
      </c>
      <c r="M32" s="85"/>
      <c r="N32" s="85" t="s">
        <v>43</v>
      </c>
      <c r="O32" s="85"/>
      <c r="P32" s="85" t="s">
        <v>43</v>
      </c>
      <c r="Q32" s="85"/>
      <c r="R32" s="85" t="s">
        <v>42</v>
      </c>
      <c r="S32" s="85"/>
      <c r="T32" s="85" t="s">
        <v>42</v>
      </c>
      <c r="U32" s="85" t="s">
        <v>52</v>
      </c>
      <c r="V32" s="50" t="s">
        <v>43</v>
      </c>
      <c r="W32" s="50" t="s">
        <v>42</v>
      </c>
    </row>
    <row r="33" spans="1:23" ht="16.5" x14ac:dyDescent="0.3">
      <c r="A33" s="64"/>
      <c r="B33" s="51" t="s">
        <v>109</v>
      </c>
      <c r="C33" s="47" t="s">
        <v>110</v>
      </c>
      <c r="D33" s="84" t="s">
        <v>42</v>
      </c>
      <c r="E33" s="84" t="s">
        <v>52</v>
      </c>
      <c r="F33" s="85" t="s">
        <v>42</v>
      </c>
      <c r="G33" s="85"/>
      <c r="H33" s="85" t="s">
        <v>43</v>
      </c>
      <c r="I33" s="85" t="s">
        <v>52</v>
      </c>
      <c r="J33" s="85" t="s">
        <v>43</v>
      </c>
      <c r="K33" s="85" t="s">
        <v>52</v>
      </c>
      <c r="L33" s="85" t="s">
        <v>43</v>
      </c>
      <c r="M33" s="85" t="s">
        <v>84</v>
      </c>
      <c r="N33" s="85" t="s">
        <v>43</v>
      </c>
      <c r="O33" s="85" t="s">
        <v>52</v>
      </c>
      <c r="P33" s="85" t="s">
        <v>43</v>
      </c>
      <c r="Q33" s="85" t="s">
        <v>84</v>
      </c>
      <c r="R33" s="85" t="s">
        <v>42</v>
      </c>
      <c r="S33" s="85"/>
      <c r="T33" s="85" t="s">
        <v>43</v>
      </c>
      <c r="U33" s="85"/>
      <c r="V33" s="50" t="s">
        <v>43</v>
      </c>
      <c r="W33" s="50" t="s">
        <v>43</v>
      </c>
    </row>
    <row r="34" spans="1:23" ht="16.5" x14ac:dyDescent="0.3">
      <c r="A34" s="64">
        <f>MAX(A$15:A33)+1</f>
        <v>4</v>
      </c>
      <c r="B34" s="76" t="s">
        <v>111</v>
      </c>
      <c r="C34" s="77"/>
      <c r="D34" s="78"/>
      <c r="E34" s="86"/>
      <c r="F34" s="86"/>
      <c r="G34" s="86"/>
      <c r="H34" s="86"/>
      <c r="I34" s="86"/>
      <c r="J34" s="86"/>
      <c r="K34" s="86"/>
      <c r="L34" s="87"/>
      <c r="M34" s="87"/>
      <c r="N34" s="51"/>
      <c r="O34" s="51"/>
      <c r="P34" s="51"/>
      <c r="Q34" s="51"/>
      <c r="R34" s="88"/>
      <c r="S34" s="88"/>
      <c r="T34" s="81"/>
      <c r="U34" s="89"/>
      <c r="V34" s="50"/>
      <c r="W34" s="50"/>
    </row>
    <row r="35" spans="1:23" ht="16.5" x14ac:dyDescent="0.3">
      <c r="A35" s="64"/>
      <c r="B35" s="51" t="s">
        <v>112</v>
      </c>
      <c r="C35" s="47" t="s">
        <v>113</v>
      </c>
      <c r="D35" s="84" t="s">
        <v>42</v>
      </c>
      <c r="E35" s="84" t="s">
        <v>52</v>
      </c>
      <c r="F35" s="85" t="s">
        <v>42</v>
      </c>
      <c r="G35" s="85" t="s">
        <v>52</v>
      </c>
      <c r="H35" s="85" t="s">
        <v>43</v>
      </c>
      <c r="I35" s="85" t="s">
        <v>52</v>
      </c>
      <c r="J35" s="85" t="s">
        <v>43</v>
      </c>
      <c r="K35" s="85" t="s">
        <v>52</v>
      </c>
      <c r="L35" s="85" t="s">
        <v>42</v>
      </c>
      <c r="M35" s="85" t="s">
        <v>84</v>
      </c>
      <c r="N35" s="85" t="s">
        <v>42</v>
      </c>
      <c r="O35" s="85" t="s">
        <v>52</v>
      </c>
      <c r="P35" s="85" t="s">
        <v>43</v>
      </c>
      <c r="Q35" s="85"/>
      <c r="R35" s="85" t="s">
        <v>43</v>
      </c>
      <c r="S35" s="85"/>
      <c r="T35" s="85" t="s">
        <v>42</v>
      </c>
      <c r="U35" s="85"/>
      <c r="V35" s="50" t="s">
        <v>43</v>
      </c>
      <c r="W35" s="50" t="s">
        <v>42</v>
      </c>
    </row>
    <row r="36" spans="1:23" ht="16.5" x14ac:dyDescent="0.3">
      <c r="A36" s="64"/>
      <c r="B36" s="51" t="s">
        <v>114</v>
      </c>
      <c r="C36" s="47" t="s">
        <v>115</v>
      </c>
      <c r="D36" s="84" t="s">
        <v>42</v>
      </c>
      <c r="E36" s="84"/>
      <c r="F36" s="85" t="s">
        <v>43</v>
      </c>
      <c r="G36" s="85"/>
      <c r="H36" s="85" t="s">
        <v>43</v>
      </c>
      <c r="I36" s="85" t="s">
        <v>52</v>
      </c>
      <c r="J36" s="85" t="s">
        <v>43</v>
      </c>
      <c r="K36" s="85"/>
      <c r="L36" s="85" t="s">
        <v>43</v>
      </c>
      <c r="M36" s="85" t="s">
        <v>52</v>
      </c>
      <c r="N36" s="85" t="s">
        <v>43</v>
      </c>
      <c r="O36" s="85"/>
      <c r="P36" s="85" t="s">
        <v>43</v>
      </c>
      <c r="Q36" s="85" t="s">
        <v>52</v>
      </c>
      <c r="R36" s="85" t="s">
        <v>42</v>
      </c>
      <c r="S36" s="85" t="s">
        <v>84</v>
      </c>
      <c r="T36" s="85" t="s">
        <v>42</v>
      </c>
      <c r="U36" s="85" t="s">
        <v>84</v>
      </c>
      <c r="V36" s="50" t="s">
        <v>43</v>
      </c>
      <c r="W36" s="50" t="s">
        <v>43</v>
      </c>
    </row>
    <row r="37" spans="1:23" ht="16.5" x14ac:dyDescent="0.3">
      <c r="A37" s="64"/>
      <c r="B37" s="51" t="s">
        <v>116</v>
      </c>
      <c r="C37" s="47" t="s">
        <v>117</v>
      </c>
      <c r="D37" s="84" t="s">
        <v>42</v>
      </c>
      <c r="E37" s="84" t="s">
        <v>52</v>
      </c>
      <c r="F37" s="85" t="s">
        <v>42</v>
      </c>
      <c r="G37" s="85" t="s">
        <v>52</v>
      </c>
      <c r="H37" s="85" t="s">
        <v>43</v>
      </c>
      <c r="I37" s="85" t="s">
        <v>52</v>
      </c>
      <c r="J37" s="85" t="s">
        <v>42</v>
      </c>
      <c r="K37" s="85" t="s">
        <v>84</v>
      </c>
      <c r="L37" s="85" t="s">
        <v>43</v>
      </c>
      <c r="M37" s="85" t="s">
        <v>52</v>
      </c>
      <c r="N37" s="85" t="s">
        <v>43</v>
      </c>
      <c r="O37" s="85"/>
      <c r="P37" s="85" t="s">
        <v>43</v>
      </c>
      <c r="Q37" s="85" t="s">
        <v>52</v>
      </c>
      <c r="R37" s="85" t="s">
        <v>43</v>
      </c>
      <c r="S37" s="85" t="s">
        <v>52</v>
      </c>
      <c r="T37" s="85" t="s">
        <v>43</v>
      </c>
      <c r="U37" s="85" t="s">
        <v>52</v>
      </c>
      <c r="V37" s="50" t="s">
        <v>50</v>
      </c>
      <c r="W37" s="50" t="s">
        <v>43</v>
      </c>
    </row>
    <row r="38" spans="1:23" ht="16.5" x14ac:dyDescent="0.3">
      <c r="A38" s="64">
        <f>MAX(A$15:A37)+1</f>
        <v>5</v>
      </c>
      <c r="B38" s="76" t="s">
        <v>118</v>
      </c>
      <c r="C38" s="77"/>
      <c r="D38" s="78"/>
      <c r="E38" s="86"/>
      <c r="F38" s="86"/>
      <c r="G38" s="86"/>
      <c r="H38" s="86"/>
      <c r="I38" s="86"/>
      <c r="J38" s="86"/>
      <c r="K38" s="86"/>
      <c r="L38" s="87"/>
      <c r="M38" s="87"/>
      <c r="N38" s="51"/>
      <c r="O38" s="51"/>
      <c r="P38" s="51"/>
      <c r="Q38" s="51"/>
      <c r="R38" s="88"/>
      <c r="S38" s="88"/>
      <c r="T38" s="81"/>
      <c r="U38" s="89"/>
      <c r="V38" s="50"/>
      <c r="W38" s="50"/>
    </row>
    <row r="39" spans="1:23" ht="16.5" x14ac:dyDescent="0.3">
      <c r="A39" s="64"/>
      <c r="B39" s="51" t="s">
        <v>119</v>
      </c>
      <c r="C39" s="47" t="s">
        <v>98</v>
      </c>
      <c r="D39" s="84" t="s">
        <v>42</v>
      </c>
      <c r="E39" s="84" t="s">
        <v>52</v>
      </c>
      <c r="F39" s="85" t="s">
        <v>42</v>
      </c>
      <c r="G39" s="85" t="s">
        <v>52</v>
      </c>
      <c r="H39" s="85" t="s">
        <v>43</v>
      </c>
      <c r="I39" s="85" t="s">
        <v>84</v>
      </c>
      <c r="J39" s="85" t="s">
        <v>43</v>
      </c>
      <c r="K39" s="85" t="s">
        <v>52</v>
      </c>
      <c r="L39" s="85" t="s">
        <v>43</v>
      </c>
      <c r="M39" s="85" t="s">
        <v>52</v>
      </c>
      <c r="N39" s="85" t="s">
        <v>42</v>
      </c>
      <c r="O39" s="85" t="s">
        <v>52</v>
      </c>
      <c r="P39" s="85" t="s">
        <v>43</v>
      </c>
      <c r="Q39" s="85" t="s">
        <v>52</v>
      </c>
      <c r="R39" s="85" t="s">
        <v>43</v>
      </c>
      <c r="S39" s="85" t="s">
        <v>52</v>
      </c>
      <c r="T39" s="85" t="s">
        <v>42</v>
      </c>
      <c r="U39" s="85" t="s">
        <v>84</v>
      </c>
      <c r="V39" s="50" t="s">
        <v>44</v>
      </c>
      <c r="W39" s="50" t="s">
        <v>43</v>
      </c>
    </row>
    <row r="40" spans="1:23" ht="16.5" x14ac:dyDescent="0.3">
      <c r="A40" s="64">
        <f>MAX(A$15:A39)+1</f>
        <v>6</v>
      </c>
      <c r="B40" s="76" t="s">
        <v>120</v>
      </c>
      <c r="C40" s="77"/>
      <c r="D40" s="78"/>
      <c r="E40" s="86"/>
      <c r="F40" s="86"/>
      <c r="G40" s="86"/>
      <c r="H40" s="86"/>
      <c r="I40" s="86"/>
      <c r="J40" s="86"/>
      <c r="K40" s="86"/>
      <c r="L40" s="87"/>
      <c r="M40" s="87"/>
      <c r="N40" s="51"/>
      <c r="O40" s="51"/>
      <c r="P40" s="51"/>
      <c r="Q40" s="51"/>
      <c r="R40" s="88"/>
      <c r="S40" s="88"/>
      <c r="T40" s="81"/>
      <c r="U40" s="89"/>
      <c r="V40" s="82"/>
      <c r="W40" s="82"/>
    </row>
    <row r="41" spans="1:23" ht="16.5" x14ac:dyDescent="0.3">
      <c r="A41" s="64"/>
      <c r="B41" s="51" t="s">
        <v>121</v>
      </c>
      <c r="C41" s="47" t="s">
        <v>122</v>
      </c>
      <c r="D41" s="84" t="s">
        <v>42</v>
      </c>
      <c r="E41" s="84" t="s">
        <v>52</v>
      </c>
      <c r="F41" s="85" t="s">
        <v>42</v>
      </c>
      <c r="G41" s="85" t="s">
        <v>84</v>
      </c>
      <c r="H41" s="85" t="s">
        <v>43</v>
      </c>
      <c r="I41" s="85" t="s">
        <v>52</v>
      </c>
      <c r="J41" s="85" t="s">
        <v>43</v>
      </c>
      <c r="K41" s="85" t="s">
        <v>84</v>
      </c>
      <c r="L41" s="85" t="s">
        <v>43</v>
      </c>
      <c r="M41" s="85" t="s">
        <v>52</v>
      </c>
      <c r="N41" s="85" t="s">
        <v>42</v>
      </c>
      <c r="O41" s="85" t="s">
        <v>84</v>
      </c>
      <c r="P41" s="85" t="s">
        <v>43</v>
      </c>
      <c r="Q41" s="85" t="s">
        <v>52</v>
      </c>
      <c r="R41" s="85" t="s">
        <v>42</v>
      </c>
      <c r="S41" s="85"/>
      <c r="T41" s="85" t="s">
        <v>43</v>
      </c>
      <c r="U41" s="85" t="s">
        <v>52</v>
      </c>
      <c r="V41" s="50" t="s">
        <v>43</v>
      </c>
      <c r="W41" s="50" t="s">
        <v>43</v>
      </c>
    </row>
    <row r="42" spans="1:23" ht="16.5" x14ac:dyDescent="0.3">
      <c r="A42" s="64"/>
      <c r="B42" s="51" t="s">
        <v>123</v>
      </c>
      <c r="C42" s="47" t="s">
        <v>124</v>
      </c>
      <c r="D42" s="84" t="s">
        <v>42</v>
      </c>
      <c r="E42" s="84" t="s">
        <v>52</v>
      </c>
      <c r="F42" s="85" t="s">
        <v>42</v>
      </c>
      <c r="G42" s="85" t="s">
        <v>52</v>
      </c>
      <c r="H42" s="85" t="s">
        <v>43</v>
      </c>
      <c r="I42" s="85" t="s">
        <v>52</v>
      </c>
      <c r="J42" s="85" t="s">
        <v>43</v>
      </c>
      <c r="K42" s="85" t="s">
        <v>52</v>
      </c>
      <c r="L42" s="85" t="s">
        <v>42</v>
      </c>
      <c r="M42" s="85" t="s">
        <v>84</v>
      </c>
      <c r="N42" s="85" t="s">
        <v>43</v>
      </c>
      <c r="O42" s="85" t="s">
        <v>52</v>
      </c>
      <c r="P42" s="85" t="s">
        <v>43</v>
      </c>
      <c r="Q42" s="85" t="s">
        <v>52</v>
      </c>
      <c r="R42" s="85" t="s">
        <v>42</v>
      </c>
      <c r="S42" s="85"/>
      <c r="T42" s="85" t="s">
        <v>43</v>
      </c>
      <c r="U42" s="85" t="s">
        <v>52</v>
      </c>
      <c r="V42" s="50" t="s">
        <v>43</v>
      </c>
      <c r="W42" s="50" t="s">
        <v>42</v>
      </c>
    </row>
    <row r="43" spans="1:23" x14ac:dyDescent="0.25">
      <c r="A43" s="46"/>
      <c r="B43" s="51" t="s">
        <v>121</v>
      </c>
      <c r="C43" s="47" t="s">
        <v>108</v>
      </c>
      <c r="D43" s="84" t="s">
        <v>42</v>
      </c>
      <c r="E43" s="84"/>
      <c r="F43" s="85" t="s">
        <v>42</v>
      </c>
      <c r="G43" s="85"/>
      <c r="H43" s="85" t="s">
        <v>43</v>
      </c>
      <c r="I43" s="85" t="s">
        <v>52</v>
      </c>
      <c r="J43" s="85" t="s">
        <v>43</v>
      </c>
      <c r="K43" s="85" t="s">
        <v>52</v>
      </c>
      <c r="L43" s="85" t="s">
        <v>42</v>
      </c>
      <c r="M43" s="85"/>
      <c r="N43" s="85" t="s">
        <v>42</v>
      </c>
      <c r="O43" s="85"/>
      <c r="P43" s="85" t="s">
        <v>42</v>
      </c>
      <c r="Q43" s="85"/>
      <c r="R43" s="85" t="s">
        <v>42</v>
      </c>
      <c r="S43" s="85"/>
      <c r="T43" s="85" t="s">
        <v>42</v>
      </c>
      <c r="U43" s="85"/>
      <c r="V43" s="50" t="s">
        <v>43</v>
      </c>
      <c r="W43" s="50" t="s">
        <v>42</v>
      </c>
    </row>
    <row r="44" spans="1:23" ht="16.5" x14ac:dyDescent="0.3">
      <c r="A44" s="64">
        <f>MAX(A$15:A43)+1</f>
        <v>7</v>
      </c>
      <c r="B44" s="76" t="s">
        <v>125</v>
      </c>
      <c r="C44" s="77"/>
      <c r="D44" s="78"/>
      <c r="E44" s="86"/>
      <c r="F44" s="86"/>
      <c r="G44" s="86"/>
      <c r="H44" s="86"/>
      <c r="I44" s="86"/>
      <c r="J44" s="86"/>
      <c r="K44" s="86"/>
      <c r="L44" s="87"/>
      <c r="M44" s="87"/>
      <c r="N44" s="51"/>
      <c r="O44" s="51"/>
      <c r="P44" s="51"/>
      <c r="Q44" s="51"/>
      <c r="R44" s="88"/>
      <c r="S44" s="88"/>
      <c r="T44" s="81"/>
      <c r="U44" s="89"/>
      <c r="V44" s="82"/>
      <c r="W44" s="82"/>
    </row>
    <row r="45" spans="1:23" ht="16.5" x14ac:dyDescent="0.3">
      <c r="A45" s="64"/>
      <c r="B45" s="51" t="s">
        <v>126</v>
      </c>
      <c r="C45" s="47" t="s">
        <v>98</v>
      </c>
      <c r="D45" s="84" t="s">
        <v>42</v>
      </c>
      <c r="E45" s="84" t="s">
        <v>52</v>
      </c>
      <c r="F45" s="85" t="s">
        <v>42</v>
      </c>
      <c r="G45" s="85" t="s">
        <v>52</v>
      </c>
      <c r="H45" s="85" t="s">
        <v>43</v>
      </c>
      <c r="I45" s="85" t="s">
        <v>84</v>
      </c>
      <c r="J45" s="85" t="s">
        <v>43</v>
      </c>
      <c r="K45" s="85" t="s">
        <v>52</v>
      </c>
      <c r="L45" s="85" t="s">
        <v>43</v>
      </c>
      <c r="M45" s="85" t="s">
        <v>52</v>
      </c>
      <c r="N45" s="85" t="s">
        <v>42</v>
      </c>
      <c r="O45" s="85" t="s">
        <v>52</v>
      </c>
      <c r="P45" s="85" t="s">
        <v>43</v>
      </c>
      <c r="Q45" s="85" t="s">
        <v>52</v>
      </c>
      <c r="R45" s="85" t="s">
        <v>43</v>
      </c>
      <c r="S45" s="85" t="s">
        <v>52</v>
      </c>
      <c r="T45" s="85" t="s">
        <v>42</v>
      </c>
      <c r="U45" s="85" t="s">
        <v>84</v>
      </c>
      <c r="V45" s="50" t="s">
        <v>44</v>
      </c>
      <c r="W45" s="50" t="s">
        <v>43</v>
      </c>
    </row>
    <row r="46" spans="1:23" ht="16.5" x14ac:dyDescent="0.3">
      <c r="A46" s="64"/>
      <c r="B46" s="51"/>
      <c r="C46" s="47"/>
      <c r="D46" s="84"/>
      <c r="E46" s="84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50"/>
      <c r="W46" s="83" t="str">
        <f>'[1]Exhibit List'!$B$3</f>
        <v>Exhibit 6</v>
      </c>
    </row>
    <row r="47" spans="1:23" ht="16.5" x14ac:dyDescent="0.3">
      <c r="A47" s="64">
        <f>MAX(A$15:A45)+1</f>
        <v>8</v>
      </c>
      <c r="B47" s="76" t="s">
        <v>127</v>
      </c>
      <c r="C47" s="77"/>
      <c r="D47" s="78"/>
      <c r="E47" s="86"/>
      <c r="F47" s="86"/>
      <c r="G47" s="86"/>
      <c r="H47" s="86"/>
      <c r="I47" s="86"/>
      <c r="J47" s="86"/>
      <c r="K47" s="86"/>
      <c r="L47" s="87"/>
      <c r="M47" s="87"/>
      <c r="N47" s="51"/>
      <c r="O47" s="51"/>
      <c r="P47" s="51"/>
      <c r="Q47" s="51"/>
      <c r="R47" s="88"/>
      <c r="S47" s="88"/>
      <c r="T47" s="81"/>
      <c r="U47" s="89"/>
      <c r="V47" s="82"/>
      <c r="W47" s="83" t="s">
        <v>128</v>
      </c>
    </row>
    <row r="48" spans="1:23" ht="16.5" x14ac:dyDescent="0.3">
      <c r="A48" s="64"/>
      <c r="B48" s="51" t="s">
        <v>129</v>
      </c>
      <c r="C48" s="47" t="s">
        <v>130</v>
      </c>
      <c r="D48" s="84" t="s">
        <v>42</v>
      </c>
      <c r="E48" s="84" t="s">
        <v>52</v>
      </c>
      <c r="F48" s="85" t="s">
        <v>42</v>
      </c>
      <c r="G48" s="85" t="s">
        <v>52</v>
      </c>
      <c r="H48" s="85" t="s">
        <v>43</v>
      </c>
      <c r="I48" s="85" t="s">
        <v>52</v>
      </c>
      <c r="J48" s="85" t="s">
        <v>43</v>
      </c>
      <c r="K48" s="85" t="s">
        <v>52</v>
      </c>
      <c r="L48" s="85" t="s">
        <v>42</v>
      </c>
      <c r="M48" s="85" t="s">
        <v>84</v>
      </c>
      <c r="N48" s="85" t="s">
        <v>42</v>
      </c>
      <c r="O48" s="85" t="s">
        <v>84</v>
      </c>
      <c r="P48" s="85" t="s">
        <v>43</v>
      </c>
      <c r="Q48" s="85" t="s">
        <v>84</v>
      </c>
      <c r="R48" s="85" t="s">
        <v>42</v>
      </c>
      <c r="S48" s="85" t="s">
        <v>52</v>
      </c>
      <c r="T48" s="85" t="s">
        <v>43</v>
      </c>
      <c r="U48" s="85"/>
      <c r="V48" s="50" t="s">
        <v>44</v>
      </c>
      <c r="W48" s="50" t="s">
        <v>42</v>
      </c>
    </row>
    <row r="49" spans="1:23" ht="16.5" x14ac:dyDescent="0.3">
      <c r="A49" s="64"/>
      <c r="B49" s="51" t="s">
        <v>131</v>
      </c>
      <c r="C49" s="47" t="s">
        <v>94</v>
      </c>
      <c r="D49" s="84" t="s">
        <v>42</v>
      </c>
      <c r="E49" s="84" t="s">
        <v>52</v>
      </c>
      <c r="F49" s="85" t="s">
        <v>42</v>
      </c>
      <c r="G49" s="85" t="s">
        <v>52</v>
      </c>
      <c r="H49" s="85" t="s">
        <v>43</v>
      </c>
      <c r="I49" s="85" t="s">
        <v>52</v>
      </c>
      <c r="J49" s="85" t="s">
        <v>42</v>
      </c>
      <c r="K49" s="85" t="s">
        <v>84</v>
      </c>
      <c r="L49" s="85" t="s">
        <v>43</v>
      </c>
      <c r="M49" s="85"/>
      <c r="N49" s="85" t="s">
        <v>42</v>
      </c>
      <c r="O49" s="85" t="s">
        <v>52</v>
      </c>
      <c r="P49" s="85" t="s">
        <v>42</v>
      </c>
      <c r="Q49" s="85" t="s">
        <v>84</v>
      </c>
      <c r="R49" s="85" t="s">
        <v>42</v>
      </c>
      <c r="S49" s="85" t="s">
        <v>84</v>
      </c>
      <c r="T49" s="85" t="s">
        <v>42</v>
      </c>
      <c r="U49" s="85" t="s">
        <v>52</v>
      </c>
      <c r="V49" s="50" t="s">
        <v>43</v>
      </c>
      <c r="W49" s="50" t="s">
        <v>42</v>
      </c>
    </row>
    <row r="50" spans="1:23" x14ac:dyDescent="0.25">
      <c r="A50" s="46"/>
      <c r="B50" s="51" t="s">
        <v>132</v>
      </c>
      <c r="C50" s="47" t="s">
        <v>96</v>
      </c>
      <c r="D50" s="84" t="s">
        <v>42</v>
      </c>
      <c r="E50" s="84" t="s">
        <v>52</v>
      </c>
      <c r="F50" s="85" t="s">
        <v>42</v>
      </c>
      <c r="G50" s="85" t="s">
        <v>52</v>
      </c>
      <c r="H50" s="85" t="s">
        <v>43</v>
      </c>
      <c r="I50" s="85" t="s">
        <v>52</v>
      </c>
      <c r="J50" s="85" t="s">
        <v>42</v>
      </c>
      <c r="K50" s="85" t="s">
        <v>84</v>
      </c>
      <c r="L50" s="85" t="s">
        <v>43</v>
      </c>
      <c r="M50" s="85" t="s">
        <v>52</v>
      </c>
      <c r="N50" s="85" t="s">
        <v>43</v>
      </c>
      <c r="O50" s="85" t="s">
        <v>52</v>
      </c>
      <c r="P50" s="85" t="s">
        <v>43</v>
      </c>
      <c r="Q50" s="85"/>
      <c r="R50" s="85" t="s">
        <v>42</v>
      </c>
      <c r="S50" s="85"/>
      <c r="T50" s="85" t="s">
        <v>43</v>
      </c>
      <c r="U50" s="85"/>
      <c r="V50" s="50" t="s">
        <v>50</v>
      </c>
      <c r="W50" s="50" t="s">
        <v>43</v>
      </c>
    </row>
    <row r="51" spans="1:23" ht="16.5" x14ac:dyDescent="0.3">
      <c r="A51" s="64"/>
      <c r="B51" s="51" t="s">
        <v>133</v>
      </c>
      <c r="C51" s="47" t="s">
        <v>122</v>
      </c>
      <c r="D51" s="84" t="s">
        <v>42</v>
      </c>
      <c r="E51" s="84" t="s">
        <v>52</v>
      </c>
      <c r="F51" s="85" t="s">
        <v>42</v>
      </c>
      <c r="G51" s="85" t="s">
        <v>84</v>
      </c>
      <c r="H51" s="85" t="s">
        <v>43</v>
      </c>
      <c r="I51" s="85" t="s">
        <v>52</v>
      </c>
      <c r="J51" s="85" t="s">
        <v>43</v>
      </c>
      <c r="K51" s="85" t="s">
        <v>84</v>
      </c>
      <c r="L51" s="85" t="s">
        <v>43</v>
      </c>
      <c r="M51" s="85" t="s">
        <v>52</v>
      </c>
      <c r="N51" s="85" t="s">
        <v>42</v>
      </c>
      <c r="O51" s="85" t="s">
        <v>84</v>
      </c>
      <c r="P51" s="85" t="s">
        <v>43</v>
      </c>
      <c r="Q51" s="85" t="s">
        <v>52</v>
      </c>
      <c r="R51" s="85" t="s">
        <v>42</v>
      </c>
      <c r="S51" s="85"/>
      <c r="T51" s="85" t="s">
        <v>43</v>
      </c>
      <c r="U51" s="85" t="s">
        <v>52</v>
      </c>
      <c r="V51" s="50" t="s">
        <v>43</v>
      </c>
      <c r="W51" s="50" t="s">
        <v>43</v>
      </c>
    </row>
    <row r="52" spans="1:23" ht="16.5" x14ac:dyDescent="0.3">
      <c r="A52" s="64"/>
      <c r="B52" s="51" t="s">
        <v>134</v>
      </c>
      <c r="C52" s="47" t="s">
        <v>122</v>
      </c>
      <c r="D52" s="84" t="s">
        <v>42</v>
      </c>
      <c r="E52" s="84" t="s">
        <v>52</v>
      </c>
      <c r="F52" s="85" t="s">
        <v>42</v>
      </c>
      <c r="G52" s="85" t="s">
        <v>84</v>
      </c>
      <c r="H52" s="85" t="s">
        <v>43</v>
      </c>
      <c r="I52" s="85" t="s">
        <v>52</v>
      </c>
      <c r="J52" s="85" t="s">
        <v>43</v>
      </c>
      <c r="K52" s="85" t="s">
        <v>84</v>
      </c>
      <c r="L52" s="85" t="s">
        <v>43</v>
      </c>
      <c r="M52" s="85" t="s">
        <v>52</v>
      </c>
      <c r="N52" s="85" t="s">
        <v>42</v>
      </c>
      <c r="O52" s="85" t="s">
        <v>84</v>
      </c>
      <c r="P52" s="85" t="s">
        <v>43</v>
      </c>
      <c r="Q52" s="85" t="s">
        <v>52</v>
      </c>
      <c r="R52" s="85" t="s">
        <v>42</v>
      </c>
      <c r="S52" s="85"/>
      <c r="T52" s="85" t="s">
        <v>43</v>
      </c>
      <c r="U52" s="85" t="s">
        <v>52</v>
      </c>
      <c r="V52" s="50" t="s">
        <v>43</v>
      </c>
      <c r="W52" s="50" t="s">
        <v>43</v>
      </c>
    </row>
    <row r="53" spans="1:23" ht="16.5" x14ac:dyDescent="0.3">
      <c r="A53" s="64"/>
      <c r="B53" s="51" t="s">
        <v>135</v>
      </c>
      <c r="C53" s="47" t="s">
        <v>100</v>
      </c>
      <c r="D53" s="84" t="s">
        <v>68</v>
      </c>
      <c r="E53" s="84" t="s">
        <v>84</v>
      </c>
      <c r="F53" s="85" t="s">
        <v>42</v>
      </c>
      <c r="G53" s="85" t="s">
        <v>84</v>
      </c>
      <c r="H53" s="85" t="s">
        <v>43</v>
      </c>
      <c r="I53" s="85" t="s">
        <v>52</v>
      </c>
      <c r="J53" s="85" t="s">
        <v>42</v>
      </c>
      <c r="K53" s="85" t="s">
        <v>84</v>
      </c>
      <c r="L53" s="85" t="s">
        <v>43</v>
      </c>
      <c r="M53" s="85" t="s">
        <v>52</v>
      </c>
      <c r="N53" s="85" t="s">
        <v>42</v>
      </c>
      <c r="O53" s="85" t="s">
        <v>52</v>
      </c>
      <c r="P53" s="85" t="s">
        <v>42</v>
      </c>
      <c r="Q53" s="85" t="s">
        <v>84</v>
      </c>
      <c r="R53" s="85" t="s">
        <v>43</v>
      </c>
      <c r="S53" s="85" t="s">
        <v>52</v>
      </c>
      <c r="T53" s="85" t="s">
        <v>42</v>
      </c>
      <c r="U53" s="85" t="s">
        <v>52</v>
      </c>
      <c r="V53" s="50" t="s">
        <v>58</v>
      </c>
      <c r="W53" s="50" t="s">
        <v>42</v>
      </c>
    </row>
    <row r="54" spans="1:23" x14ac:dyDescent="0.25">
      <c r="A54" s="46"/>
      <c r="B54" s="51" t="s">
        <v>134</v>
      </c>
      <c r="C54" s="47" t="s">
        <v>124</v>
      </c>
      <c r="D54" s="84" t="s">
        <v>42</v>
      </c>
      <c r="E54" s="84" t="s">
        <v>52</v>
      </c>
      <c r="F54" s="85" t="s">
        <v>42</v>
      </c>
      <c r="G54" s="85" t="s">
        <v>52</v>
      </c>
      <c r="H54" s="85" t="s">
        <v>43</v>
      </c>
      <c r="I54" s="85" t="s">
        <v>52</v>
      </c>
      <c r="J54" s="85" t="s">
        <v>43</v>
      </c>
      <c r="K54" s="85" t="s">
        <v>52</v>
      </c>
      <c r="L54" s="85" t="s">
        <v>43</v>
      </c>
      <c r="M54" s="85" t="s">
        <v>84</v>
      </c>
      <c r="N54" s="85" t="s">
        <v>43</v>
      </c>
      <c r="O54" s="85" t="s">
        <v>52</v>
      </c>
      <c r="P54" s="85" t="s">
        <v>43</v>
      </c>
      <c r="Q54" s="85" t="s">
        <v>52</v>
      </c>
      <c r="R54" s="85" t="s">
        <v>42</v>
      </c>
      <c r="S54" s="85"/>
      <c r="T54" s="85" t="s">
        <v>43</v>
      </c>
      <c r="U54" s="85" t="s">
        <v>52</v>
      </c>
      <c r="V54" s="50" t="s">
        <v>43</v>
      </c>
      <c r="W54" s="50" t="s">
        <v>42</v>
      </c>
    </row>
    <row r="55" spans="1:23" ht="16.5" x14ac:dyDescent="0.3">
      <c r="A55" s="64"/>
      <c r="B55" s="51" t="s">
        <v>133</v>
      </c>
      <c r="C55" s="47" t="s">
        <v>124</v>
      </c>
      <c r="D55" s="84" t="s">
        <v>42</v>
      </c>
      <c r="E55" s="84" t="s">
        <v>52</v>
      </c>
      <c r="F55" s="85" t="s">
        <v>42</v>
      </c>
      <c r="G55" s="85" t="s">
        <v>52</v>
      </c>
      <c r="H55" s="85" t="s">
        <v>43</v>
      </c>
      <c r="I55" s="85" t="s">
        <v>52</v>
      </c>
      <c r="J55" s="85" t="s">
        <v>43</v>
      </c>
      <c r="K55" s="85" t="s">
        <v>52</v>
      </c>
      <c r="L55" s="85" t="s">
        <v>43</v>
      </c>
      <c r="M55" s="85" t="s">
        <v>84</v>
      </c>
      <c r="N55" s="85" t="s">
        <v>43</v>
      </c>
      <c r="O55" s="85" t="s">
        <v>52</v>
      </c>
      <c r="P55" s="85" t="s">
        <v>43</v>
      </c>
      <c r="Q55" s="85" t="s">
        <v>52</v>
      </c>
      <c r="R55" s="85" t="s">
        <v>42</v>
      </c>
      <c r="S55" s="85"/>
      <c r="T55" s="85" t="s">
        <v>43</v>
      </c>
      <c r="U55" s="85" t="s">
        <v>52</v>
      </c>
      <c r="V55" s="50" t="s">
        <v>43</v>
      </c>
      <c r="W55" s="50" t="s">
        <v>42</v>
      </c>
    </row>
    <row r="56" spans="1:23" ht="16.5" x14ac:dyDescent="0.3">
      <c r="A56" s="64">
        <f>MAX(A$15:A55)+1</f>
        <v>9</v>
      </c>
      <c r="B56" s="76" t="s">
        <v>136</v>
      </c>
      <c r="C56" s="77"/>
      <c r="D56" s="90"/>
      <c r="E56" s="90"/>
      <c r="F56" s="90"/>
      <c r="G56" s="90"/>
      <c r="H56" s="90"/>
      <c r="I56" s="90"/>
      <c r="J56" s="90"/>
      <c r="K56" s="90"/>
      <c r="L56" s="91"/>
      <c r="M56" s="91"/>
      <c r="N56" s="51"/>
      <c r="O56" s="51"/>
      <c r="P56" s="51"/>
      <c r="Q56" s="51"/>
      <c r="R56" s="92"/>
      <c r="S56" s="92"/>
      <c r="T56" s="93"/>
      <c r="U56" s="93"/>
      <c r="V56" s="50"/>
      <c r="W56" s="50"/>
    </row>
    <row r="57" spans="1:23" ht="16.5" x14ac:dyDescent="0.3">
      <c r="A57" s="64"/>
      <c r="B57" s="51" t="s">
        <v>137</v>
      </c>
      <c r="C57" s="47" t="s">
        <v>92</v>
      </c>
      <c r="D57" s="84" t="s">
        <v>42</v>
      </c>
      <c r="E57" s="84" t="s">
        <v>52</v>
      </c>
      <c r="F57" s="85" t="s">
        <v>42</v>
      </c>
      <c r="G57" s="85" t="s">
        <v>52</v>
      </c>
      <c r="H57" s="85" t="s">
        <v>43</v>
      </c>
      <c r="I57" s="85" t="s">
        <v>52</v>
      </c>
      <c r="J57" s="85" t="s">
        <v>42</v>
      </c>
      <c r="K57" s="85" t="s">
        <v>84</v>
      </c>
      <c r="L57" s="85" t="s">
        <v>42</v>
      </c>
      <c r="M57" s="85" t="s">
        <v>84</v>
      </c>
      <c r="N57" s="85" t="s">
        <v>42</v>
      </c>
      <c r="O57" s="85" t="s">
        <v>84</v>
      </c>
      <c r="P57" s="85" t="s">
        <v>42</v>
      </c>
      <c r="Q57" s="85" t="s">
        <v>84</v>
      </c>
      <c r="R57" s="85" t="s">
        <v>43</v>
      </c>
      <c r="S57" s="85" t="s">
        <v>52</v>
      </c>
      <c r="T57" s="85" t="s">
        <v>42</v>
      </c>
      <c r="U57" s="85" t="s">
        <v>52</v>
      </c>
      <c r="V57" s="50" t="s">
        <v>58</v>
      </c>
      <c r="W57" s="50" t="s">
        <v>42</v>
      </c>
    </row>
    <row r="58" spans="1:23" ht="16.5" x14ac:dyDescent="0.3">
      <c r="A58" s="64"/>
      <c r="B58" s="51" t="s">
        <v>138</v>
      </c>
      <c r="C58" s="47" t="s">
        <v>97</v>
      </c>
      <c r="D58" s="84" t="s">
        <v>42</v>
      </c>
      <c r="E58" s="84" t="s">
        <v>52</v>
      </c>
      <c r="F58" s="85" t="s">
        <v>42</v>
      </c>
      <c r="G58" s="85" t="s">
        <v>52</v>
      </c>
      <c r="H58" s="85" t="s">
        <v>43</v>
      </c>
      <c r="I58" s="85" t="s">
        <v>52</v>
      </c>
      <c r="J58" s="85" t="s">
        <v>43</v>
      </c>
      <c r="K58" s="85" t="s">
        <v>52</v>
      </c>
      <c r="L58" s="85" t="s">
        <v>43</v>
      </c>
      <c r="M58" s="85" t="s">
        <v>52</v>
      </c>
      <c r="N58" s="85" t="s">
        <v>42</v>
      </c>
      <c r="O58" s="85" t="s">
        <v>52</v>
      </c>
      <c r="P58" s="85" t="s">
        <v>43</v>
      </c>
      <c r="Q58" s="85" t="s">
        <v>52</v>
      </c>
      <c r="R58" s="85" t="s">
        <v>42</v>
      </c>
      <c r="S58" s="85" t="s">
        <v>84</v>
      </c>
      <c r="T58" s="85" t="s">
        <v>42</v>
      </c>
      <c r="U58" s="85" t="s">
        <v>84</v>
      </c>
      <c r="V58" s="50" t="s">
        <v>50</v>
      </c>
      <c r="W58" s="50" t="s">
        <v>42</v>
      </c>
    </row>
    <row r="59" spans="1:23" ht="16.5" x14ac:dyDescent="0.3">
      <c r="A59" s="64"/>
      <c r="B59" s="51" t="s">
        <v>139</v>
      </c>
      <c r="C59" s="47" t="s">
        <v>97</v>
      </c>
      <c r="D59" s="84" t="s">
        <v>42</v>
      </c>
      <c r="E59" s="84" t="s">
        <v>52</v>
      </c>
      <c r="F59" s="85" t="s">
        <v>42</v>
      </c>
      <c r="G59" s="85" t="s">
        <v>84</v>
      </c>
      <c r="H59" s="85" t="s">
        <v>43</v>
      </c>
      <c r="I59" s="85" t="s">
        <v>52</v>
      </c>
      <c r="J59" s="85" t="s">
        <v>42</v>
      </c>
      <c r="K59" s="85" t="s">
        <v>84</v>
      </c>
      <c r="L59" s="85" t="s">
        <v>43</v>
      </c>
      <c r="M59" s="85" t="s">
        <v>52</v>
      </c>
      <c r="N59" s="85" t="s">
        <v>43</v>
      </c>
      <c r="O59" s="85" t="s">
        <v>52</v>
      </c>
      <c r="P59" s="85" t="s">
        <v>43</v>
      </c>
      <c r="Q59" s="85"/>
      <c r="R59" s="85" t="s">
        <v>42</v>
      </c>
      <c r="S59" s="85" t="s">
        <v>52</v>
      </c>
      <c r="T59" s="85" t="s">
        <v>43</v>
      </c>
      <c r="U59" s="85" t="s">
        <v>52</v>
      </c>
      <c r="V59" s="50" t="s">
        <v>50</v>
      </c>
      <c r="W59" s="50" t="s">
        <v>42</v>
      </c>
    </row>
    <row r="60" spans="1:23" ht="16.5" x14ac:dyDescent="0.3">
      <c r="A60" s="64"/>
      <c r="B60" s="51" t="s">
        <v>140</v>
      </c>
      <c r="C60" s="47" t="s">
        <v>141</v>
      </c>
      <c r="D60" s="84" t="s">
        <v>42</v>
      </c>
      <c r="E60" s="84" t="s">
        <v>52</v>
      </c>
      <c r="F60" s="85" t="s">
        <v>43</v>
      </c>
      <c r="G60" s="85" t="s">
        <v>52</v>
      </c>
      <c r="H60" s="85" t="s">
        <v>43</v>
      </c>
      <c r="I60" s="85" t="s">
        <v>52</v>
      </c>
      <c r="J60" s="85" t="s">
        <v>42</v>
      </c>
      <c r="K60" s="85" t="s">
        <v>84</v>
      </c>
      <c r="L60" s="85" t="s">
        <v>43</v>
      </c>
      <c r="M60" s="85"/>
      <c r="N60" s="85" t="s">
        <v>43</v>
      </c>
      <c r="O60" s="85" t="s">
        <v>52</v>
      </c>
      <c r="P60" s="85" t="s">
        <v>43</v>
      </c>
      <c r="Q60" s="85"/>
      <c r="R60" s="85" t="s">
        <v>43</v>
      </c>
      <c r="S60" s="85"/>
      <c r="T60" s="85" t="s">
        <v>42</v>
      </c>
      <c r="U60" s="85" t="s">
        <v>52</v>
      </c>
      <c r="V60" s="50" t="s">
        <v>50</v>
      </c>
      <c r="W60" s="50" t="s">
        <v>42</v>
      </c>
    </row>
    <row r="61" spans="1:23" ht="16.5" x14ac:dyDescent="0.3">
      <c r="A61" s="64"/>
      <c r="B61" s="51" t="s">
        <v>142</v>
      </c>
      <c r="C61" s="47" t="s">
        <v>106</v>
      </c>
      <c r="D61" s="84" t="s">
        <v>42</v>
      </c>
      <c r="E61" s="84" t="s">
        <v>84</v>
      </c>
      <c r="F61" s="85" t="s">
        <v>42</v>
      </c>
      <c r="G61" s="85"/>
      <c r="H61" s="85" t="s">
        <v>43</v>
      </c>
      <c r="I61" s="85" t="s">
        <v>52</v>
      </c>
      <c r="J61" s="85" t="s">
        <v>43</v>
      </c>
      <c r="K61" s="85" t="s">
        <v>52</v>
      </c>
      <c r="L61" s="85" t="s">
        <v>42</v>
      </c>
      <c r="M61" s="85" t="s">
        <v>84</v>
      </c>
      <c r="N61" s="85" t="s">
        <v>43</v>
      </c>
      <c r="O61" s="85" t="s">
        <v>52</v>
      </c>
      <c r="P61" s="85" t="s">
        <v>42</v>
      </c>
      <c r="Q61" s="85"/>
      <c r="R61" s="85" t="s">
        <v>43</v>
      </c>
      <c r="S61" s="85" t="s">
        <v>52</v>
      </c>
      <c r="T61" s="85" t="s">
        <v>42</v>
      </c>
      <c r="U61" s="85"/>
      <c r="V61" s="50" t="s">
        <v>43</v>
      </c>
      <c r="W61" s="50" t="s">
        <v>42</v>
      </c>
    </row>
    <row r="62" spans="1:23" ht="16.5" x14ac:dyDescent="0.3">
      <c r="A62" s="64">
        <f>MAX(A$15:A61)+1</f>
        <v>10</v>
      </c>
      <c r="B62" s="76" t="s">
        <v>143</v>
      </c>
      <c r="C62" s="77"/>
      <c r="D62" s="78"/>
      <c r="E62" s="78"/>
      <c r="F62" s="78"/>
      <c r="G62" s="78"/>
      <c r="H62" s="78"/>
      <c r="I62" s="78"/>
      <c r="J62" s="78"/>
      <c r="K62" s="78"/>
      <c r="L62" s="79"/>
      <c r="M62" s="79"/>
      <c r="N62" s="51"/>
      <c r="O62" s="51"/>
      <c r="P62" s="51"/>
      <c r="Q62" s="51"/>
      <c r="R62" s="80"/>
      <c r="S62" s="80"/>
      <c r="T62" s="81"/>
      <c r="U62" s="81"/>
      <c r="V62" s="50"/>
      <c r="W62" s="50"/>
    </row>
    <row r="63" spans="1:23" ht="16.5" x14ac:dyDescent="0.3">
      <c r="A63" s="64"/>
      <c r="B63" s="51" t="s">
        <v>144</v>
      </c>
      <c r="C63" s="47" t="s">
        <v>145</v>
      </c>
      <c r="D63" s="84" t="s">
        <v>42</v>
      </c>
      <c r="E63" s="84"/>
      <c r="F63" s="85" t="s">
        <v>42</v>
      </c>
      <c r="G63" s="85" t="s">
        <v>84</v>
      </c>
      <c r="H63" s="85" t="s">
        <v>43</v>
      </c>
      <c r="I63" s="85"/>
      <c r="J63" s="85" t="s">
        <v>42</v>
      </c>
      <c r="K63" s="85" t="s">
        <v>84</v>
      </c>
      <c r="L63" s="85" t="s">
        <v>43</v>
      </c>
      <c r="M63" s="85"/>
      <c r="N63" s="85" t="s">
        <v>42</v>
      </c>
      <c r="O63" s="85"/>
      <c r="P63" s="85" t="s">
        <v>43</v>
      </c>
      <c r="Q63" s="85"/>
      <c r="R63" s="85" t="s">
        <v>42</v>
      </c>
      <c r="S63" s="85"/>
      <c r="T63" s="85" t="s">
        <v>42</v>
      </c>
      <c r="U63" s="85"/>
      <c r="V63" s="50" t="s">
        <v>43</v>
      </c>
      <c r="W63" s="50" t="s">
        <v>43</v>
      </c>
    </row>
    <row r="64" spans="1:23" ht="16.5" x14ac:dyDescent="0.3">
      <c r="A64" s="64"/>
      <c r="B64" s="51" t="s">
        <v>146</v>
      </c>
      <c r="C64" s="47" t="s">
        <v>145</v>
      </c>
      <c r="D64" s="84" t="s">
        <v>42</v>
      </c>
      <c r="E64" s="84" t="s">
        <v>52</v>
      </c>
      <c r="F64" s="85" t="s">
        <v>42</v>
      </c>
      <c r="G64" s="85" t="s">
        <v>84</v>
      </c>
      <c r="H64" s="85" t="s">
        <v>43</v>
      </c>
      <c r="I64" s="85" t="s">
        <v>52</v>
      </c>
      <c r="J64" s="85" t="s">
        <v>42</v>
      </c>
      <c r="K64" s="85" t="s">
        <v>84</v>
      </c>
      <c r="L64" s="85" t="s">
        <v>43</v>
      </c>
      <c r="M64" s="85" t="s">
        <v>52</v>
      </c>
      <c r="N64" s="85" t="s">
        <v>42</v>
      </c>
      <c r="O64" s="85" t="s">
        <v>52</v>
      </c>
      <c r="P64" s="85" t="s">
        <v>43</v>
      </c>
      <c r="Q64" s="85" t="s">
        <v>52</v>
      </c>
      <c r="R64" s="85" t="s">
        <v>42</v>
      </c>
      <c r="S64" s="85" t="s">
        <v>52</v>
      </c>
      <c r="T64" s="85" t="s">
        <v>42</v>
      </c>
      <c r="U64" s="85"/>
      <c r="V64" s="50" t="s">
        <v>43</v>
      </c>
      <c r="W64" s="50" t="s">
        <v>43</v>
      </c>
    </row>
    <row r="65" spans="1:23" ht="16.5" x14ac:dyDescent="0.3">
      <c r="A65" s="64"/>
      <c r="B65" s="51" t="s">
        <v>147</v>
      </c>
      <c r="C65" s="47" t="s">
        <v>145</v>
      </c>
      <c r="D65" s="84" t="s">
        <v>42</v>
      </c>
      <c r="E65" s="84" t="s">
        <v>52</v>
      </c>
      <c r="F65" s="85" t="s">
        <v>42</v>
      </c>
      <c r="G65" s="85" t="s">
        <v>84</v>
      </c>
      <c r="H65" s="85" t="s">
        <v>43</v>
      </c>
      <c r="I65" s="85" t="s">
        <v>52</v>
      </c>
      <c r="J65" s="85" t="s">
        <v>43</v>
      </c>
      <c r="K65" s="85" t="s">
        <v>52</v>
      </c>
      <c r="L65" s="85" t="s">
        <v>43</v>
      </c>
      <c r="M65" s="85" t="s">
        <v>52</v>
      </c>
      <c r="N65" s="85" t="s">
        <v>43</v>
      </c>
      <c r="O65" s="85" t="s">
        <v>52</v>
      </c>
      <c r="P65" s="85" t="s">
        <v>42</v>
      </c>
      <c r="Q65" s="85" t="s">
        <v>84</v>
      </c>
      <c r="R65" s="85" t="s">
        <v>43</v>
      </c>
      <c r="S65" s="85" t="s">
        <v>52</v>
      </c>
      <c r="T65" s="85" t="s">
        <v>42</v>
      </c>
      <c r="U65" s="85"/>
      <c r="V65" s="50" t="s">
        <v>43</v>
      </c>
      <c r="W65" s="50" t="s">
        <v>43</v>
      </c>
    </row>
    <row r="66" spans="1:23" ht="16.5" x14ac:dyDescent="0.3">
      <c r="A66" s="64"/>
      <c r="B66" s="51" t="s">
        <v>147</v>
      </c>
      <c r="C66" s="47" t="s">
        <v>89</v>
      </c>
      <c r="D66" s="84" t="s">
        <v>42</v>
      </c>
      <c r="E66" s="84" t="s">
        <v>52</v>
      </c>
      <c r="F66" s="85" t="s">
        <v>42</v>
      </c>
      <c r="G66" s="85" t="s">
        <v>84</v>
      </c>
      <c r="H66" s="85" t="s">
        <v>43</v>
      </c>
      <c r="I66" s="85" t="s">
        <v>52</v>
      </c>
      <c r="J66" s="85" t="s">
        <v>42</v>
      </c>
      <c r="K66" s="85" t="s">
        <v>84</v>
      </c>
      <c r="L66" s="85" t="s">
        <v>43</v>
      </c>
      <c r="M66" s="85" t="s">
        <v>52</v>
      </c>
      <c r="N66" s="85" t="s">
        <v>43</v>
      </c>
      <c r="O66" s="85" t="s">
        <v>84</v>
      </c>
      <c r="P66" s="85" t="s">
        <v>42</v>
      </c>
      <c r="Q66" s="85" t="s">
        <v>84</v>
      </c>
      <c r="R66" s="85" t="s">
        <v>43</v>
      </c>
      <c r="S66" s="85" t="s">
        <v>84</v>
      </c>
      <c r="T66" s="85" t="s">
        <v>42</v>
      </c>
      <c r="U66" s="85" t="s">
        <v>84</v>
      </c>
      <c r="V66" s="50" t="s">
        <v>58</v>
      </c>
      <c r="W66" s="50" t="s">
        <v>43</v>
      </c>
    </row>
    <row r="67" spans="1:23" ht="16.5" x14ac:dyDescent="0.3">
      <c r="A67" s="64"/>
      <c r="B67" s="51" t="s">
        <v>148</v>
      </c>
      <c r="C67" s="47" t="s">
        <v>89</v>
      </c>
      <c r="D67" s="84" t="s">
        <v>42</v>
      </c>
      <c r="E67" s="84" t="s">
        <v>52</v>
      </c>
      <c r="F67" s="85" t="s">
        <v>42</v>
      </c>
      <c r="G67" s="85" t="s">
        <v>84</v>
      </c>
      <c r="H67" s="85" t="s">
        <v>43</v>
      </c>
      <c r="I67" s="85" t="s">
        <v>52</v>
      </c>
      <c r="J67" s="85" t="s">
        <v>42</v>
      </c>
      <c r="K67" s="85" t="s">
        <v>84</v>
      </c>
      <c r="L67" s="85" t="s">
        <v>43</v>
      </c>
      <c r="M67" s="85" t="s">
        <v>52</v>
      </c>
      <c r="N67" s="85" t="s">
        <v>42</v>
      </c>
      <c r="O67" s="85" t="s">
        <v>84</v>
      </c>
      <c r="P67" s="85" t="s">
        <v>42</v>
      </c>
      <c r="Q67" s="85" t="s">
        <v>84</v>
      </c>
      <c r="R67" s="85" t="s">
        <v>43</v>
      </c>
      <c r="S67" s="85" t="s">
        <v>84</v>
      </c>
      <c r="T67" s="85" t="s">
        <v>42</v>
      </c>
      <c r="U67" s="85" t="s">
        <v>84</v>
      </c>
      <c r="V67" s="50" t="s">
        <v>58</v>
      </c>
      <c r="W67" s="50" t="s">
        <v>43</v>
      </c>
    </row>
    <row r="68" spans="1:23" ht="16.5" x14ac:dyDescent="0.3">
      <c r="A68" s="64">
        <f>MAX(A$15:A67)+1</f>
        <v>11</v>
      </c>
      <c r="B68" s="76" t="s">
        <v>149</v>
      </c>
      <c r="C68" s="77"/>
      <c r="D68" s="78"/>
      <c r="E68" s="78"/>
      <c r="F68" s="78"/>
      <c r="G68" s="78"/>
      <c r="H68" s="78"/>
      <c r="I68" s="78"/>
      <c r="J68" s="78"/>
      <c r="K68" s="78"/>
      <c r="L68" s="79"/>
      <c r="M68" s="79"/>
      <c r="N68" s="51"/>
      <c r="O68" s="51"/>
      <c r="P68" s="51"/>
      <c r="Q68" s="51"/>
      <c r="R68" s="92"/>
      <c r="S68" s="92"/>
      <c r="T68" s="81"/>
      <c r="U68" s="93"/>
      <c r="V68" s="50"/>
      <c r="W68" s="50"/>
    </row>
    <row r="69" spans="1:23" ht="16.5" x14ac:dyDescent="0.3">
      <c r="A69" s="64"/>
      <c r="B69" s="51" t="s">
        <v>150</v>
      </c>
      <c r="C69" s="47" t="s">
        <v>151</v>
      </c>
      <c r="D69" s="84" t="s">
        <v>68</v>
      </c>
      <c r="E69" s="84" t="s">
        <v>84</v>
      </c>
      <c r="F69" s="85" t="s">
        <v>42</v>
      </c>
      <c r="G69" s="85" t="s">
        <v>52</v>
      </c>
      <c r="H69" s="85" t="s">
        <v>42</v>
      </c>
      <c r="I69" s="85" t="s">
        <v>84</v>
      </c>
      <c r="J69" s="85" t="s">
        <v>43</v>
      </c>
      <c r="K69" s="85" t="s">
        <v>52</v>
      </c>
      <c r="L69" s="85" t="s">
        <v>43</v>
      </c>
      <c r="M69" s="85" t="s">
        <v>52</v>
      </c>
      <c r="N69" s="85" t="s">
        <v>43</v>
      </c>
      <c r="O69" s="85" t="s">
        <v>84</v>
      </c>
      <c r="P69" s="85" t="s">
        <v>42</v>
      </c>
      <c r="Q69" s="85" t="s">
        <v>84</v>
      </c>
      <c r="R69" s="85" t="s">
        <v>43</v>
      </c>
      <c r="S69" s="85" t="s">
        <v>52</v>
      </c>
      <c r="T69" s="85" t="s">
        <v>42</v>
      </c>
      <c r="U69" s="85"/>
      <c r="V69" s="50" t="s">
        <v>44</v>
      </c>
      <c r="W69" s="50" t="s">
        <v>42</v>
      </c>
    </row>
    <row r="70" spans="1:23" ht="16.5" x14ac:dyDescent="0.3">
      <c r="A70" s="64"/>
      <c r="B70" s="51" t="s">
        <v>152</v>
      </c>
      <c r="C70" s="47" t="s">
        <v>153</v>
      </c>
      <c r="D70" s="84" t="s">
        <v>68</v>
      </c>
      <c r="E70" s="84" t="s">
        <v>84</v>
      </c>
      <c r="F70" s="85" t="s">
        <v>42</v>
      </c>
      <c r="G70" s="85" t="s">
        <v>84</v>
      </c>
      <c r="H70" s="85" t="s">
        <v>42</v>
      </c>
      <c r="I70" s="85" t="s">
        <v>52</v>
      </c>
      <c r="J70" s="85" t="s">
        <v>43</v>
      </c>
      <c r="K70" s="85" t="s">
        <v>52</v>
      </c>
      <c r="L70" s="85" t="s">
        <v>43</v>
      </c>
      <c r="M70" s="85" t="s">
        <v>52</v>
      </c>
      <c r="N70" s="85" t="s">
        <v>42</v>
      </c>
      <c r="O70" s="85" t="s">
        <v>84</v>
      </c>
      <c r="P70" s="85" t="s">
        <v>42</v>
      </c>
      <c r="Q70" s="85" t="s">
        <v>84</v>
      </c>
      <c r="R70" s="85" t="s">
        <v>43</v>
      </c>
      <c r="S70" s="85" t="s">
        <v>52</v>
      </c>
      <c r="T70" s="85" t="s">
        <v>42</v>
      </c>
      <c r="U70" s="85" t="s">
        <v>52</v>
      </c>
      <c r="V70" s="50" t="s">
        <v>43</v>
      </c>
      <c r="W70" s="50" t="s">
        <v>43</v>
      </c>
    </row>
    <row r="71" spans="1:23" ht="16.5" x14ac:dyDescent="0.3">
      <c r="A71" s="64"/>
      <c r="B71" s="51" t="s">
        <v>154</v>
      </c>
      <c r="C71" s="47" t="s">
        <v>155</v>
      </c>
      <c r="D71" s="84" t="s">
        <v>42</v>
      </c>
      <c r="E71" s="84" t="s">
        <v>84</v>
      </c>
      <c r="F71" s="85" t="s">
        <v>43</v>
      </c>
      <c r="G71" s="85" t="s">
        <v>52</v>
      </c>
      <c r="H71" s="85" t="s">
        <v>43</v>
      </c>
      <c r="I71" s="85" t="s">
        <v>52</v>
      </c>
      <c r="J71" s="85" t="s">
        <v>42</v>
      </c>
      <c r="K71" s="85" t="s">
        <v>84</v>
      </c>
      <c r="L71" s="85" t="s">
        <v>43</v>
      </c>
      <c r="M71" s="85" t="s">
        <v>52</v>
      </c>
      <c r="N71" s="85" t="s">
        <v>43</v>
      </c>
      <c r="O71" s="85" t="s">
        <v>52</v>
      </c>
      <c r="P71" s="85" t="s">
        <v>42</v>
      </c>
      <c r="Q71" s="85" t="s">
        <v>84</v>
      </c>
      <c r="R71" s="85" t="s">
        <v>43</v>
      </c>
      <c r="S71" s="85" t="s">
        <v>52</v>
      </c>
      <c r="T71" s="85" t="s">
        <v>42</v>
      </c>
      <c r="U71" s="85" t="s">
        <v>52</v>
      </c>
      <c r="V71" s="50" t="s">
        <v>43</v>
      </c>
      <c r="W71" s="50" t="s">
        <v>42</v>
      </c>
    </row>
    <row r="72" spans="1:23" ht="16.5" x14ac:dyDescent="0.3">
      <c r="A72" s="64">
        <f>MAX(A$15:A71)+1</f>
        <v>12</v>
      </c>
      <c r="B72" s="76" t="s">
        <v>156</v>
      </c>
      <c r="C72" s="77"/>
      <c r="D72" s="78"/>
      <c r="E72" s="86"/>
      <c r="F72" s="86"/>
      <c r="G72" s="86"/>
      <c r="H72" s="86"/>
      <c r="I72" s="86"/>
      <c r="J72" s="86"/>
      <c r="K72" s="86"/>
      <c r="L72" s="87"/>
      <c r="M72" s="87"/>
      <c r="N72" s="51"/>
      <c r="O72" s="51"/>
      <c r="P72" s="51"/>
      <c r="Q72" s="51"/>
      <c r="R72" s="88"/>
      <c r="S72" s="88"/>
      <c r="T72" s="81"/>
      <c r="U72" s="89"/>
      <c r="V72" s="50"/>
      <c r="W72" s="50"/>
    </row>
    <row r="73" spans="1:23" ht="16.5" x14ac:dyDescent="0.3">
      <c r="A73" s="64"/>
      <c r="B73" s="51" t="s">
        <v>157</v>
      </c>
      <c r="C73" s="47" t="s">
        <v>158</v>
      </c>
      <c r="D73" s="84" t="s">
        <v>42</v>
      </c>
      <c r="E73" s="84" t="s">
        <v>84</v>
      </c>
      <c r="F73" s="85" t="s">
        <v>42</v>
      </c>
      <c r="G73" s="85" t="s">
        <v>52</v>
      </c>
      <c r="H73" s="85" t="s">
        <v>42</v>
      </c>
      <c r="I73" s="85" t="s">
        <v>84</v>
      </c>
      <c r="J73" s="85" t="s">
        <v>43</v>
      </c>
      <c r="K73" s="85" t="s">
        <v>52</v>
      </c>
      <c r="L73" s="85" t="s">
        <v>43</v>
      </c>
      <c r="M73" s="85" t="s">
        <v>52</v>
      </c>
      <c r="N73" s="85" t="s">
        <v>43</v>
      </c>
      <c r="O73" s="85" t="s">
        <v>52</v>
      </c>
      <c r="P73" s="85" t="s">
        <v>43</v>
      </c>
      <c r="Q73" s="85" t="s">
        <v>52</v>
      </c>
      <c r="R73" s="85" t="s">
        <v>43</v>
      </c>
      <c r="S73" s="85" t="s">
        <v>52</v>
      </c>
      <c r="T73" s="85" t="s">
        <v>43</v>
      </c>
      <c r="U73" s="85" t="s">
        <v>52</v>
      </c>
      <c r="V73" s="50" t="s">
        <v>58</v>
      </c>
      <c r="W73" s="50" t="s">
        <v>43</v>
      </c>
    </row>
    <row r="74" spans="1:23" ht="16.5" x14ac:dyDescent="0.3">
      <c r="A74" s="64"/>
      <c r="B74" s="51" t="s">
        <v>157</v>
      </c>
      <c r="C74" s="47" t="s">
        <v>159</v>
      </c>
      <c r="D74" s="84" t="s">
        <v>42</v>
      </c>
      <c r="E74" s="84"/>
      <c r="F74" s="85" t="s">
        <v>42</v>
      </c>
      <c r="G74" s="85" t="s">
        <v>52</v>
      </c>
      <c r="H74" s="85" t="s">
        <v>43</v>
      </c>
      <c r="I74" s="85" t="s">
        <v>52</v>
      </c>
      <c r="J74" s="85" t="s">
        <v>43</v>
      </c>
      <c r="K74" s="85" t="s">
        <v>52</v>
      </c>
      <c r="L74" s="85" t="s">
        <v>43</v>
      </c>
      <c r="M74" s="85" t="s">
        <v>52</v>
      </c>
      <c r="N74" s="85" t="s">
        <v>43</v>
      </c>
      <c r="O74" s="85"/>
      <c r="P74" s="85" t="s">
        <v>43</v>
      </c>
      <c r="Q74" s="85" t="s">
        <v>52</v>
      </c>
      <c r="R74" s="85" t="s">
        <v>43</v>
      </c>
      <c r="S74" s="85" t="s">
        <v>52</v>
      </c>
      <c r="T74" s="85" t="s">
        <v>43</v>
      </c>
      <c r="U74" s="85" t="s">
        <v>52</v>
      </c>
      <c r="V74" s="50" t="s">
        <v>44</v>
      </c>
      <c r="W74" s="50" t="s">
        <v>43</v>
      </c>
    </row>
    <row r="75" spans="1:23" ht="16.5" x14ac:dyDescent="0.3">
      <c r="A75" s="64">
        <f>MAX(A$15:A74)+1</f>
        <v>13</v>
      </c>
      <c r="B75" s="76" t="s">
        <v>160</v>
      </c>
      <c r="C75" s="77"/>
      <c r="D75" s="78"/>
      <c r="E75" s="86"/>
      <c r="F75" s="86"/>
      <c r="G75" s="86"/>
      <c r="H75" s="86"/>
      <c r="I75" s="86"/>
      <c r="J75" s="86"/>
      <c r="K75" s="86"/>
      <c r="L75" s="87"/>
      <c r="M75" s="87"/>
      <c r="N75" s="51"/>
      <c r="O75" s="51"/>
      <c r="P75" s="51"/>
      <c r="Q75" s="51"/>
      <c r="R75" s="88"/>
      <c r="S75" s="88"/>
      <c r="T75" s="81"/>
      <c r="U75" s="89"/>
      <c r="V75" s="50"/>
      <c r="W75" s="50"/>
    </row>
    <row r="76" spans="1:23" ht="16.5" x14ac:dyDescent="0.3">
      <c r="A76" s="64"/>
      <c r="B76" s="51" t="s">
        <v>161</v>
      </c>
      <c r="C76" s="47" t="s">
        <v>162</v>
      </c>
      <c r="D76" s="84" t="s">
        <v>42</v>
      </c>
      <c r="E76" s="84" t="s">
        <v>84</v>
      </c>
      <c r="F76" s="85" t="s">
        <v>42</v>
      </c>
      <c r="G76" s="85" t="s">
        <v>52</v>
      </c>
      <c r="H76" s="85" t="s">
        <v>43</v>
      </c>
      <c r="I76" s="85" t="s">
        <v>52</v>
      </c>
      <c r="J76" s="85" t="s">
        <v>43</v>
      </c>
      <c r="K76" s="85"/>
      <c r="L76" s="85" t="s">
        <v>43</v>
      </c>
      <c r="M76" s="85" t="s">
        <v>52</v>
      </c>
      <c r="N76" s="85" t="s">
        <v>43</v>
      </c>
      <c r="O76" s="85"/>
      <c r="P76" s="85" t="s">
        <v>43</v>
      </c>
      <c r="Q76" s="85" t="s">
        <v>52</v>
      </c>
      <c r="R76" s="85" t="s">
        <v>43</v>
      </c>
      <c r="S76" s="85" t="s">
        <v>52</v>
      </c>
      <c r="T76" s="85" t="s">
        <v>43</v>
      </c>
      <c r="U76" s="85" t="s">
        <v>52</v>
      </c>
      <c r="V76" s="50" t="s">
        <v>43</v>
      </c>
      <c r="W76" s="50" t="s">
        <v>43</v>
      </c>
    </row>
    <row r="77" spans="1:23" ht="16.5" x14ac:dyDescent="0.3">
      <c r="A77" s="64"/>
      <c r="B77" s="51" t="s">
        <v>161</v>
      </c>
      <c r="C77" s="47" t="s">
        <v>115</v>
      </c>
      <c r="D77" s="84" t="s">
        <v>42</v>
      </c>
      <c r="E77" s="84" t="s">
        <v>52</v>
      </c>
      <c r="F77" s="85" t="s">
        <v>42</v>
      </c>
      <c r="G77" s="85" t="s">
        <v>52</v>
      </c>
      <c r="H77" s="85" t="s">
        <v>43</v>
      </c>
      <c r="I77" s="85" t="s">
        <v>52</v>
      </c>
      <c r="J77" s="85" t="s">
        <v>43</v>
      </c>
      <c r="K77" s="85" t="s">
        <v>52</v>
      </c>
      <c r="L77" s="85" t="s">
        <v>43</v>
      </c>
      <c r="M77" s="85" t="s">
        <v>52</v>
      </c>
      <c r="N77" s="85" t="s">
        <v>43</v>
      </c>
      <c r="O77" s="85" t="s">
        <v>52</v>
      </c>
      <c r="P77" s="85" t="s">
        <v>43</v>
      </c>
      <c r="Q77" s="85" t="s">
        <v>52</v>
      </c>
      <c r="R77" s="85" t="s">
        <v>43</v>
      </c>
      <c r="S77" s="85" t="s">
        <v>52</v>
      </c>
      <c r="T77" s="85" t="s">
        <v>43</v>
      </c>
      <c r="U77" s="85" t="s">
        <v>52</v>
      </c>
      <c r="V77" s="50" t="s">
        <v>43</v>
      </c>
      <c r="W77" s="50" t="s">
        <v>43</v>
      </c>
    </row>
    <row r="78" spans="1:23" ht="16.5" x14ac:dyDescent="0.3">
      <c r="A78" s="64"/>
      <c r="B78" s="51"/>
      <c r="C78" s="47"/>
      <c r="D78" s="84"/>
      <c r="E78" s="84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50"/>
      <c r="W78" s="83" t="str">
        <f>'[1]Exhibit List'!$B$3</f>
        <v>Exhibit 6</v>
      </c>
    </row>
    <row r="79" spans="1:23" ht="16.5" x14ac:dyDescent="0.3">
      <c r="A79" s="64">
        <f>MAX(A$15:A77)+1</f>
        <v>14</v>
      </c>
      <c r="B79" s="76" t="s">
        <v>163</v>
      </c>
      <c r="C79" s="77"/>
      <c r="D79" s="78"/>
      <c r="E79" s="86"/>
      <c r="F79" s="86"/>
      <c r="G79" s="86"/>
      <c r="H79" s="86"/>
      <c r="I79" s="86"/>
      <c r="J79" s="86"/>
      <c r="K79" s="86"/>
      <c r="L79" s="87"/>
      <c r="M79" s="87"/>
      <c r="N79" s="51"/>
      <c r="O79" s="51"/>
      <c r="P79" s="51"/>
      <c r="Q79" s="51"/>
      <c r="R79" s="88"/>
      <c r="S79" s="88"/>
      <c r="T79" s="81"/>
      <c r="U79" s="89"/>
      <c r="V79" s="50"/>
      <c r="W79" s="83" t="s">
        <v>164</v>
      </c>
    </row>
    <row r="80" spans="1:23" ht="16.5" x14ac:dyDescent="0.3">
      <c r="A80" s="64"/>
      <c r="B80" s="51" t="s">
        <v>165</v>
      </c>
      <c r="C80" s="47" t="s">
        <v>166</v>
      </c>
      <c r="D80" s="84" t="s">
        <v>42</v>
      </c>
      <c r="E80" s="84" t="s">
        <v>52</v>
      </c>
      <c r="F80" s="85" t="s">
        <v>42</v>
      </c>
      <c r="G80" s="85" t="s">
        <v>52</v>
      </c>
      <c r="H80" s="85" t="s">
        <v>43</v>
      </c>
      <c r="I80" s="85" t="s">
        <v>52</v>
      </c>
      <c r="J80" s="85" t="s">
        <v>43</v>
      </c>
      <c r="K80" s="85" t="s">
        <v>52</v>
      </c>
      <c r="L80" s="85" t="s">
        <v>43</v>
      </c>
      <c r="M80" s="85" t="s">
        <v>52</v>
      </c>
      <c r="N80" s="85" t="s">
        <v>42</v>
      </c>
      <c r="O80" s="85" t="s">
        <v>52</v>
      </c>
      <c r="P80" s="85" t="s">
        <v>43</v>
      </c>
      <c r="Q80" s="85" t="s">
        <v>52</v>
      </c>
      <c r="R80" s="85" t="s">
        <v>42</v>
      </c>
      <c r="S80" s="85" t="s">
        <v>52</v>
      </c>
      <c r="T80" s="85" t="s">
        <v>42</v>
      </c>
      <c r="U80" s="85" t="s">
        <v>52</v>
      </c>
      <c r="V80" s="50" t="s">
        <v>44</v>
      </c>
      <c r="W80" s="50" t="s">
        <v>43</v>
      </c>
    </row>
    <row r="81" spans="1:23" ht="16.5" x14ac:dyDescent="0.3">
      <c r="A81" s="64"/>
      <c r="B81" s="51" t="s">
        <v>165</v>
      </c>
      <c r="C81" s="47" t="s">
        <v>167</v>
      </c>
      <c r="D81" s="84" t="s">
        <v>42</v>
      </c>
      <c r="E81" s="84" t="s">
        <v>52</v>
      </c>
      <c r="F81" s="85" t="s">
        <v>43</v>
      </c>
      <c r="G81" s="85" t="s">
        <v>52</v>
      </c>
      <c r="H81" s="85" t="s">
        <v>43</v>
      </c>
      <c r="I81" s="85" t="s">
        <v>52</v>
      </c>
      <c r="J81" s="85" t="s">
        <v>43</v>
      </c>
      <c r="K81" s="85" t="s">
        <v>52</v>
      </c>
      <c r="L81" s="85" t="s">
        <v>42</v>
      </c>
      <c r="M81" s="85" t="s">
        <v>84</v>
      </c>
      <c r="N81" s="85" t="s">
        <v>42</v>
      </c>
      <c r="O81" s="85" t="s">
        <v>84</v>
      </c>
      <c r="P81" s="85" t="s">
        <v>42</v>
      </c>
      <c r="Q81" s="85" t="s">
        <v>84</v>
      </c>
      <c r="R81" s="85" t="s">
        <v>42</v>
      </c>
      <c r="S81" s="85" t="s">
        <v>84</v>
      </c>
      <c r="T81" s="85" t="s">
        <v>42</v>
      </c>
      <c r="U81" s="85" t="s">
        <v>84</v>
      </c>
      <c r="V81" s="50" t="s">
        <v>50</v>
      </c>
      <c r="W81" s="50" t="s">
        <v>42</v>
      </c>
    </row>
    <row r="82" spans="1:23" ht="16.5" x14ac:dyDescent="0.3">
      <c r="A82" s="64"/>
      <c r="B82" s="51" t="s">
        <v>168</v>
      </c>
      <c r="C82" s="47" t="s">
        <v>115</v>
      </c>
      <c r="D82" s="84" t="s">
        <v>42</v>
      </c>
      <c r="E82" s="84" t="s">
        <v>52</v>
      </c>
      <c r="F82" s="85" t="s">
        <v>42</v>
      </c>
      <c r="G82" s="85"/>
      <c r="H82" s="85" t="s">
        <v>43</v>
      </c>
      <c r="I82" s="85" t="s">
        <v>52</v>
      </c>
      <c r="J82" s="85" t="s">
        <v>43</v>
      </c>
      <c r="K82" s="85" t="s">
        <v>52</v>
      </c>
      <c r="L82" s="85" t="s">
        <v>42</v>
      </c>
      <c r="M82" s="85" t="s">
        <v>84</v>
      </c>
      <c r="N82" s="85" t="s">
        <v>43</v>
      </c>
      <c r="O82" s="85"/>
      <c r="P82" s="85" t="s">
        <v>42</v>
      </c>
      <c r="Q82" s="85" t="s">
        <v>52</v>
      </c>
      <c r="R82" s="85" t="s">
        <v>42</v>
      </c>
      <c r="S82" s="85" t="s">
        <v>52</v>
      </c>
      <c r="T82" s="85" t="s">
        <v>43</v>
      </c>
      <c r="U82" s="85" t="s">
        <v>52</v>
      </c>
      <c r="V82" s="50" t="s">
        <v>43</v>
      </c>
      <c r="W82" s="50" t="s">
        <v>43</v>
      </c>
    </row>
    <row r="83" spans="1:23" ht="16.5" x14ac:dyDescent="0.3">
      <c r="A83" s="64">
        <f>MAX(A$15:A82)+1</f>
        <v>15</v>
      </c>
      <c r="B83" s="76" t="s">
        <v>169</v>
      </c>
      <c r="C83" s="77"/>
      <c r="D83" s="78"/>
      <c r="E83" s="86"/>
      <c r="F83" s="86"/>
      <c r="G83" s="86"/>
      <c r="H83" s="86"/>
      <c r="I83" s="86"/>
      <c r="J83" s="86"/>
      <c r="K83" s="86"/>
      <c r="L83" s="87"/>
      <c r="M83" s="87"/>
      <c r="N83" s="51"/>
      <c r="O83" s="51"/>
      <c r="P83" s="51"/>
      <c r="Q83" s="51"/>
      <c r="R83" s="88"/>
      <c r="S83" s="88"/>
      <c r="T83" s="81"/>
      <c r="U83" s="89"/>
      <c r="V83" s="50"/>
      <c r="W83" s="50"/>
    </row>
    <row r="84" spans="1:23" ht="16.5" x14ac:dyDescent="0.3">
      <c r="A84" s="64"/>
      <c r="B84" s="51" t="s">
        <v>170</v>
      </c>
      <c r="C84" s="47" t="s">
        <v>171</v>
      </c>
      <c r="D84" s="84" t="s">
        <v>42</v>
      </c>
      <c r="E84" s="84" t="s">
        <v>52</v>
      </c>
      <c r="F84" s="85" t="s">
        <v>42</v>
      </c>
      <c r="G84" s="85" t="s">
        <v>52</v>
      </c>
      <c r="H84" s="85" t="s">
        <v>43</v>
      </c>
      <c r="I84" s="85" t="s">
        <v>52</v>
      </c>
      <c r="J84" s="85" t="s">
        <v>42</v>
      </c>
      <c r="K84" s="85" t="s">
        <v>84</v>
      </c>
      <c r="L84" s="85" t="s">
        <v>43</v>
      </c>
      <c r="M84" s="85"/>
      <c r="N84" s="85" t="s">
        <v>42</v>
      </c>
      <c r="O84" s="85" t="s">
        <v>52</v>
      </c>
      <c r="P84" s="85" t="s">
        <v>43</v>
      </c>
      <c r="Q84" s="85" t="s">
        <v>52</v>
      </c>
      <c r="R84" s="85" t="s">
        <v>42</v>
      </c>
      <c r="S84" s="85" t="s">
        <v>52</v>
      </c>
      <c r="T84" s="85" t="s">
        <v>42</v>
      </c>
      <c r="U84" s="85"/>
      <c r="V84" s="50" t="s">
        <v>43</v>
      </c>
      <c r="W84" s="50" t="s">
        <v>42</v>
      </c>
    </row>
    <row r="85" spans="1:23" ht="16.5" x14ac:dyDescent="0.3">
      <c r="A85" s="64">
        <f>MAX(A$15:A84)+1</f>
        <v>16</v>
      </c>
      <c r="B85" s="76" t="s">
        <v>172</v>
      </c>
      <c r="C85" s="77"/>
      <c r="D85" s="78"/>
      <c r="E85" s="86"/>
      <c r="F85" s="86"/>
      <c r="G85" s="86"/>
      <c r="H85" s="86"/>
      <c r="I85" s="86"/>
      <c r="J85" s="86"/>
      <c r="K85" s="86"/>
      <c r="L85" s="87"/>
      <c r="M85" s="87"/>
      <c r="N85" s="51"/>
      <c r="O85" s="51"/>
      <c r="P85" s="51"/>
      <c r="Q85" s="51"/>
      <c r="R85" s="88"/>
      <c r="S85" s="88"/>
      <c r="T85" s="81"/>
      <c r="U85" s="89"/>
      <c r="V85" s="50"/>
      <c r="W85" s="50"/>
    </row>
    <row r="86" spans="1:23" ht="16.5" x14ac:dyDescent="0.3">
      <c r="A86" s="64"/>
      <c r="B86" s="51" t="s">
        <v>173</v>
      </c>
      <c r="C86" s="47" t="s">
        <v>159</v>
      </c>
      <c r="D86" s="84" t="s">
        <v>42</v>
      </c>
      <c r="E86" s="84"/>
      <c r="F86" s="85" t="s">
        <v>42</v>
      </c>
      <c r="G86" s="85" t="s">
        <v>52</v>
      </c>
      <c r="H86" s="85" t="s">
        <v>43</v>
      </c>
      <c r="I86" s="85" t="s">
        <v>52</v>
      </c>
      <c r="J86" s="85" t="s">
        <v>43</v>
      </c>
      <c r="K86" s="85"/>
      <c r="L86" s="85" t="s">
        <v>42</v>
      </c>
      <c r="M86" s="85" t="s">
        <v>84</v>
      </c>
      <c r="N86" s="85" t="s">
        <v>42</v>
      </c>
      <c r="O86" s="85" t="s">
        <v>174</v>
      </c>
      <c r="P86" s="85" t="s">
        <v>43</v>
      </c>
      <c r="Q86" s="85" t="s">
        <v>52</v>
      </c>
      <c r="R86" s="85" t="s">
        <v>42</v>
      </c>
      <c r="S86" s="85" t="s">
        <v>84</v>
      </c>
      <c r="T86" s="85" t="s">
        <v>42</v>
      </c>
      <c r="U86" s="85" t="s">
        <v>52</v>
      </c>
      <c r="V86" s="50" t="s">
        <v>44</v>
      </c>
      <c r="W86" s="50" t="s">
        <v>43</v>
      </c>
    </row>
    <row r="87" spans="1:23" ht="16.5" x14ac:dyDescent="0.3">
      <c r="A87" s="64">
        <f>MAX(A$15:A86)+1</f>
        <v>17</v>
      </c>
      <c r="B87" s="76" t="s">
        <v>175</v>
      </c>
      <c r="C87" s="77"/>
      <c r="D87" s="78"/>
      <c r="E87" s="86"/>
      <c r="F87" s="86"/>
      <c r="G87" s="86"/>
      <c r="H87" s="86"/>
      <c r="I87" s="86"/>
      <c r="J87" s="86"/>
      <c r="K87" s="86"/>
      <c r="L87" s="87"/>
      <c r="M87" s="87"/>
      <c r="N87" s="51"/>
      <c r="O87" s="51"/>
      <c r="P87" s="51"/>
      <c r="Q87" s="51"/>
      <c r="R87" s="88"/>
      <c r="S87" s="88"/>
      <c r="T87" s="81"/>
      <c r="U87" s="89"/>
      <c r="V87" s="50"/>
      <c r="W87" s="50"/>
    </row>
    <row r="88" spans="1:23" ht="16.5" x14ac:dyDescent="0.3">
      <c r="A88" s="64"/>
      <c r="B88" s="51" t="s">
        <v>176</v>
      </c>
      <c r="C88" s="47" t="s">
        <v>177</v>
      </c>
      <c r="D88" s="84" t="s">
        <v>68</v>
      </c>
      <c r="E88" s="84" t="s">
        <v>84</v>
      </c>
      <c r="F88" s="85" t="s">
        <v>42</v>
      </c>
      <c r="G88" s="85" t="s">
        <v>84</v>
      </c>
      <c r="H88" s="85" t="s">
        <v>43</v>
      </c>
      <c r="I88" s="85" t="s">
        <v>52</v>
      </c>
      <c r="J88" s="85" t="s">
        <v>42</v>
      </c>
      <c r="K88" s="85" t="s">
        <v>84</v>
      </c>
      <c r="L88" s="85" t="s">
        <v>43</v>
      </c>
      <c r="M88" s="85" t="s">
        <v>52</v>
      </c>
      <c r="N88" s="85" t="s">
        <v>43</v>
      </c>
      <c r="O88" s="85" t="s">
        <v>52</v>
      </c>
      <c r="P88" s="85" t="s">
        <v>42</v>
      </c>
      <c r="Q88" s="85" t="s">
        <v>84</v>
      </c>
      <c r="R88" s="85" t="s">
        <v>42</v>
      </c>
      <c r="S88" s="85" t="s">
        <v>84</v>
      </c>
      <c r="T88" s="85" t="s">
        <v>43</v>
      </c>
      <c r="U88" s="85" t="s">
        <v>52</v>
      </c>
      <c r="V88" s="50" t="s">
        <v>58</v>
      </c>
      <c r="W88" s="50" t="s">
        <v>43</v>
      </c>
    </row>
    <row r="89" spans="1:23" ht="16.5" x14ac:dyDescent="0.3">
      <c r="A89" s="64">
        <f>MAX(A$15:A88)+1</f>
        <v>18</v>
      </c>
      <c r="B89" s="76" t="s">
        <v>178</v>
      </c>
      <c r="C89" s="77"/>
      <c r="D89" s="78"/>
      <c r="E89" s="86"/>
      <c r="F89" s="86"/>
      <c r="G89" s="86"/>
      <c r="H89" s="86"/>
      <c r="I89" s="86"/>
      <c r="J89" s="86"/>
      <c r="K89" s="86"/>
      <c r="L89" s="87"/>
      <c r="M89" s="87"/>
      <c r="N89" s="51"/>
      <c r="O89" s="51"/>
      <c r="P89" s="51"/>
      <c r="Q89" s="51"/>
      <c r="R89" s="88"/>
      <c r="S89" s="88"/>
      <c r="T89" s="81"/>
      <c r="U89" s="89"/>
      <c r="V89" s="50"/>
      <c r="W89" s="50"/>
    </row>
    <row r="90" spans="1:23" ht="16.5" x14ac:dyDescent="0.3">
      <c r="A90" s="64"/>
      <c r="B90" s="51" t="s">
        <v>179</v>
      </c>
      <c r="C90" s="47" t="s">
        <v>180</v>
      </c>
      <c r="D90" s="84" t="s">
        <v>42</v>
      </c>
      <c r="E90" s="84" t="s">
        <v>52</v>
      </c>
      <c r="F90" s="85" t="s">
        <v>43</v>
      </c>
      <c r="G90" s="85" t="s">
        <v>52</v>
      </c>
      <c r="H90" s="85" t="s">
        <v>42</v>
      </c>
      <c r="I90" s="85" t="s">
        <v>52</v>
      </c>
      <c r="J90" s="85" t="s">
        <v>43</v>
      </c>
      <c r="K90" s="85" t="s">
        <v>52</v>
      </c>
      <c r="L90" s="85" t="s">
        <v>43</v>
      </c>
      <c r="M90" s="85" t="s">
        <v>52</v>
      </c>
      <c r="N90" s="85" t="s">
        <v>43</v>
      </c>
      <c r="O90" s="85" t="s">
        <v>52</v>
      </c>
      <c r="P90" s="85" t="s">
        <v>43</v>
      </c>
      <c r="Q90" s="85"/>
      <c r="R90" s="85" t="s">
        <v>43</v>
      </c>
      <c r="S90" s="85" t="s">
        <v>52</v>
      </c>
      <c r="T90" s="85" t="s">
        <v>43</v>
      </c>
      <c r="U90" s="85" t="s">
        <v>52</v>
      </c>
      <c r="V90" s="50" t="s">
        <v>44</v>
      </c>
      <c r="W90" s="50" t="s">
        <v>42</v>
      </c>
    </row>
    <row r="91" spans="1:23" ht="16.5" x14ac:dyDescent="0.3">
      <c r="A91" s="64"/>
      <c r="B91" s="51" t="s">
        <v>181</v>
      </c>
      <c r="C91" s="47" t="s">
        <v>106</v>
      </c>
      <c r="D91" s="84" t="s">
        <v>68</v>
      </c>
      <c r="E91" s="84" t="s">
        <v>84</v>
      </c>
      <c r="F91" s="85" t="s">
        <v>42</v>
      </c>
      <c r="G91" s="85"/>
      <c r="H91" s="85" t="s">
        <v>43</v>
      </c>
      <c r="I91" s="85" t="s">
        <v>52</v>
      </c>
      <c r="J91" s="85" t="s">
        <v>43</v>
      </c>
      <c r="K91" s="85" t="s">
        <v>52</v>
      </c>
      <c r="L91" s="85" t="s">
        <v>43</v>
      </c>
      <c r="M91" s="85" t="s">
        <v>52</v>
      </c>
      <c r="N91" s="85" t="s">
        <v>43</v>
      </c>
      <c r="O91" s="85" t="s">
        <v>52</v>
      </c>
      <c r="P91" s="85" t="s">
        <v>42</v>
      </c>
      <c r="Q91" s="85"/>
      <c r="R91" s="85" t="s">
        <v>43</v>
      </c>
      <c r="S91" s="85" t="s">
        <v>52</v>
      </c>
      <c r="T91" s="85" t="s">
        <v>42</v>
      </c>
      <c r="U91" s="85"/>
      <c r="V91" s="50" t="s">
        <v>43</v>
      </c>
      <c r="W91" s="50" t="s">
        <v>42</v>
      </c>
    </row>
    <row r="92" spans="1:23" ht="16.5" x14ac:dyDescent="0.3">
      <c r="A92" s="64">
        <f>MAX(A$15:A91)+1</f>
        <v>19</v>
      </c>
      <c r="B92" s="76" t="s">
        <v>182</v>
      </c>
      <c r="C92" s="77"/>
      <c r="D92" s="78"/>
      <c r="E92" s="78"/>
      <c r="F92" s="78"/>
      <c r="G92" s="78"/>
      <c r="H92" s="78"/>
      <c r="I92" s="78"/>
      <c r="J92" s="78"/>
      <c r="K92" s="78"/>
      <c r="L92" s="79"/>
      <c r="M92" s="79"/>
      <c r="N92" s="51"/>
      <c r="O92" s="51"/>
      <c r="P92" s="51"/>
      <c r="Q92" s="51"/>
      <c r="R92" s="80"/>
      <c r="S92" s="80"/>
      <c r="T92" s="51"/>
      <c r="U92" s="51"/>
      <c r="V92" s="50"/>
      <c r="W92" s="50"/>
    </row>
    <row r="93" spans="1:23" ht="16.5" x14ac:dyDescent="0.3">
      <c r="A93" s="64"/>
      <c r="B93" s="51" t="s">
        <v>183</v>
      </c>
      <c r="C93" s="47" t="s">
        <v>113</v>
      </c>
      <c r="D93" s="84" t="s">
        <v>42</v>
      </c>
      <c r="E93" s="84" t="s">
        <v>52</v>
      </c>
      <c r="F93" s="85" t="s">
        <v>42</v>
      </c>
      <c r="G93" s="85" t="s">
        <v>52</v>
      </c>
      <c r="H93" s="85" t="s">
        <v>43</v>
      </c>
      <c r="I93" s="85" t="s">
        <v>52</v>
      </c>
      <c r="J93" s="85" t="s">
        <v>42</v>
      </c>
      <c r="K93" s="85" t="s">
        <v>84</v>
      </c>
      <c r="L93" s="85" t="s">
        <v>43</v>
      </c>
      <c r="M93" s="85"/>
      <c r="N93" s="85" t="s">
        <v>42</v>
      </c>
      <c r="O93" s="85" t="s">
        <v>52</v>
      </c>
      <c r="P93" s="85" t="s">
        <v>43</v>
      </c>
      <c r="Q93" s="85"/>
      <c r="R93" s="85" t="s">
        <v>43</v>
      </c>
      <c r="S93" s="85"/>
      <c r="T93" s="85" t="s">
        <v>42</v>
      </c>
      <c r="U93" s="85"/>
      <c r="V93" s="50" t="s">
        <v>43</v>
      </c>
      <c r="W93" s="50" t="s">
        <v>42</v>
      </c>
    </row>
    <row r="94" spans="1:23" ht="16.5" x14ac:dyDescent="0.3">
      <c r="A94" s="64"/>
      <c r="B94" s="51" t="s">
        <v>184</v>
      </c>
      <c r="C94" s="47" t="s">
        <v>166</v>
      </c>
      <c r="D94" s="84" t="s">
        <v>42</v>
      </c>
      <c r="E94" s="84" t="s">
        <v>52</v>
      </c>
      <c r="F94" s="85" t="s">
        <v>42</v>
      </c>
      <c r="G94" s="85" t="s">
        <v>52</v>
      </c>
      <c r="H94" s="85" t="s">
        <v>43</v>
      </c>
      <c r="I94" s="85"/>
      <c r="J94" s="85" t="s">
        <v>42</v>
      </c>
      <c r="K94" s="85" t="s">
        <v>84</v>
      </c>
      <c r="L94" s="85" t="s">
        <v>43</v>
      </c>
      <c r="M94" s="85" t="s">
        <v>52</v>
      </c>
      <c r="N94" s="85" t="s">
        <v>42</v>
      </c>
      <c r="O94" s="85" t="s">
        <v>52</v>
      </c>
      <c r="P94" s="85" t="s">
        <v>43</v>
      </c>
      <c r="Q94" s="85" t="s">
        <v>52</v>
      </c>
      <c r="R94" s="85" t="s">
        <v>42</v>
      </c>
      <c r="S94" s="85" t="s">
        <v>52</v>
      </c>
      <c r="T94" s="85" t="s">
        <v>42</v>
      </c>
      <c r="U94" s="85" t="s">
        <v>52</v>
      </c>
      <c r="V94" s="50" t="s">
        <v>44</v>
      </c>
      <c r="W94" s="50" t="s">
        <v>42</v>
      </c>
    </row>
    <row r="95" spans="1:23" ht="16.5" x14ac:dyDescent="0.3">
      <c r="A95" s="64"/>
      <c r="B95" s="51" t="s">
        <v>185</v>
      </c>
      <c r="C95" s="47" t="s">
        <v>186</v>
      </c>
      <c r="D95" s="84" t="s">
        <v>42</v>
      </c>
      <c r="E95" s="84" t="s">
        <v>52</v>
      </c>
      <c r="F95" s="85" t="s">
        <v>42</v>
      </c>
      <c r="G95" s="85" t="s">
        <v>52</v>
      </c>
      <c r="H95" s="85" t="s">
        <v>43</v>
      </c>
      <c r="I95" s="85" t="s">
        <v>52</v>
      </c>
      <c r="J95" s="85" t="s">
        <v>43</v>
      </c>
      <c r="K95" s="85" t="s">
        <v>52</v>
      </c>
      <c r="L95" s="85" t="s">
        <v>43</v>
      </c>
      <c r="M95" s="85" t="s">
        <v>52</v>
      </c>
      <c r="N95" s="85" t="s">
        <v>42</v>
      </c>
      <c r="O95" s="85" t="s">
        <v>52</v>
      </c>
      <c r="P95" s="85" t="s">
        <v>43</v>
      </c>
      <c r="Q95" s="85" t="s">
        <v>52</v>
      </c>
      <c r="R95" s="85" t="s">
        <v>43</v>
      </c>
      <c r="S95" s="85" t="s">
        <v>52</v>
      </c>
      <c r="T95" s="85" t="s">
        <v>43</v>
      </c>
      <c r="U95" s="85" t="s">
        <v>52</v>
      </c>
      <c r="V95" s="50" t="s">
        <v>50</v>
      </c>
      <c r="W95" s="50" t="s">
        <v>43</v>
      </c>
    </row>
    <row r="96" spans="1:23" ht="16.5" x14ac:dyDescent="0.3">
      <c r="A96" s="64"/>
      <c r="B96" s="51" t="s">
        <v>184</v>
      </c>
      <c r="C96" s="47" t="s">
        <v>167</v>
      </c>
      <c r="D96" s="84" t="s">
        <v>42</v>
      </c>
      <c r="E96" s="84" t="s">
        <v>52</v>
      </c>
      <c r="F96" s="85" t="s">
        <v>43</v>
      </c>
      <c r="G96" s="85" t="s">
        <v>52</v>
      </c>
      <c r="H96" s="85" t="s">
        <v>43</v>
      </c>
      <c r="I96" s="85" t="s">
        <v>52</v>
      </c>
      <c r="J96" s="85" t="s">
        <v>43</v>
      </c>
      <c r="K96" s="85" t="s">
        <v>52</v>
      </c>
      <c r="L96" s="85" t="s">
        <v>43</v>
      </c>
      <c r="M96" s="85" t="s">
        <v>52</v>
      </c>
      <c r="N96" s="85" t="s">
        <v>42</v>
      </c>
      <c r="O96" s="85" t="s">
        <v>84</v>
      </c>
      <c r="P96" s="85" t="s">
        <v>42</v>
      </c>
      <c r="Q96" s="85" t="s">
        <v>84</v>
      </c>
      <c r="R96" s="85" t="s">
        <v>43</v>
      </c>
      <c r="S96" s="85" t="s">
        <v>84</v>
      </c>
      <c r="T96" s="85" t="s">
        <v>42</v>
      </c>
      <c r="U96" s="85" t="s">
        <v>84</v>
      </c>
      <c r="V96" s="50" t="s">
        <v>50</v>
      </c>
      <c r="W96" s="50" t="s">
        <v>42</v>
      </c>
    </row>
    <row r="97" spans="1:23" ht="16.5" x14ac:dyDescent="0.3">
      <c r="A97" s="64"/>
      <c r="B97" s="51" t="s">
        <v>184</v>
      </c>
      <c r="C97" s="47" t="s">
        <v>115</v>
      </c>
      <c r="D97" s="84" t="s">
        <v>42</v>
      </c>
      <c r="E97" s="84" t="s">
        <v>52</v>
      </c>
      <c r="F97" s="85" t="s">
        <v>42</v>
      </c>
      <c r="G97" s="85" t="s">
        <v>84</v>
      </c>
      <c r="H97" s="85" t="s">
        <v>43</v>
      </c>
      <c r="I97" s="85" t="s">
        <v>52</v>
      </c>
      <c r="J97" s="85" t="s">
        <v>42</v>
      </c>
      <c r="K97" s="85" t="s">
        <v>84</v>
      </c>
      <c r="L97" s="85" t="s">
        <v>42</v>
      </c>
      <c r="M97" s="85" t="s">
        <v>84</v>
      </c>
      <c r="N97" s="85" t="s">
        <v>43</v>
      </c>
      <c r="O97" s="85" t="s">
        <v>52</v>
      </c>
      <c r="P97" s="85" t="s">
        <v>42</v>
      </c>
      <c r="Q97" s="85" t="s">
        <v>84</v>
      </c>
      <c r="R97" s="85" t="s">
        <v>42</v>
      </c>
      <c r="S97" s="85" t="s">
        <v>52</v>
      </c>
      <c r="T97" s="85" t="s">
        <v>42</v>
      </c>
      <c r="U97" s="85" t="s">
        <v>52</v>
      </c>
      <c r="V97" s="50" t="s">
        <v>43</v>
      </c>
      <c r="W97" s="50" t="s">
        <v>43</v>
      </c>
    </row>
    <row r="98" spans="1:23" ht="16.5" x14ac:dyDescent="0.3">
      <c r="A98" s="64"/>
      <c r="B98" s="51" t="s">
        <v>185</v>
      </c>
      <c r="C98" s="47" t="s">
        <v>106</v>
      </c>
      <c r="D98" s="84" t="s">
        <v>42</v>
      </c>
      <c r="E98" s="84" t="s">
        <v>84</v>
      </c>
      <c r="F98" s="85" t="s">
        <v>42</v>
      </c>
      <c r="G98" s="85"/>
      <c r="H98" s="85" t="s">
        <v>43</v>
      </c>
      <c r="I98" s="85" t="s">
        <v>52</v>
      </c>
      <c r="J98" s="85" t="s">
        <v>43</v>
      </c>
      <c r="K98" s="85" t="s">
        <v>52</v>
      </c>
      <c r="L98" s="85" t="s">
        <v>43</v>
      </c>
      <c r="M98" s="85" t="s">
        <v>84</v>
      </c>
      <c r="N98" s="85" t="s">
        <v>43</v>
      </c>
      <c r="O98" s="85" t="s">
        <v>52</v>
      </c>
      <c r="P98" s="85" t="s">
        <v>43</v>
      </c>
      <c r="Q98" s="85"/>
      <c r="R98" s="85" t="s">
        <v>43</v>
      </c>
      <c r="S98" s="85" t="s">
        <v>52</v>
      </c>
      <c r="T98" s="85" t="s">
        <v>42</v>
      </c>
      <c r="U98" s="85"/>
      <c r="V98" s="50" t="s">
        <v>43</v>
      </c>
      <c r="W98" s="50" t="s">
        <v>42</v>
      </c>
    </row>
    <row r="99" spans="1:23" ht="16.5" x14ac:dyDescent="0.3">
      <c r="A99" s="64"/>
      <c r="B99" s="51" t="s">
        <v>187</v>
      </c>
      <c r="C99" s="47" t="s">
        <v>83</v>
      </c>
      <c r="D99" s="84" t="s">
        <v>42</v>
      </c>
      <c r="E99" s="84" t="s">
        <v>84</v>
      </c>
      <c r="F99" s="85" t="s">
        <v>43</v>
      </c>
      <c r="G99" s="85" t="s">
        <v>84</v>
      </c>
      <c r="H99" s="85" t="s">
        <v>43</v>
      </c>
      <c r="I99" s="85" t="s">
        <v>52</v>
      </c>
      <c r="J99" s="85" t="s">
        <v>43</v>
      </c>
      <c r="K99" s="85" t="s">
        <v>52</v>
      </c>
      <c r="L99" s="85" t="s">
        <v>43</v>
      </c>
      <c r="M99" s="85" t="s">
        <v>84</v>
      </c>
      <c r="N99" s="85" t="s">
        <v>43</v>
      </c>
      <c r="O99" s="85" t="s">
        <v>52</v>
      </c>
      <c r="P99" s="85" t="s">
        <v>43</v>
      </c>
      <c r="Q99" s="85" t="s">
        <v>84</v>
      </c>
      <c r="R99" s="85" t="s">
        <v>43</v>
      </c>
      <c r="S99" s="85" t="s">
        <v>52</v>
      </c>
      <c r="T99" s="85" t="s">
        <v>43</v>
      </c>
      <c r="U99" s="85" t="s">
        <v>52</v>
      </c>
      <c r="V99" s="50" t="s">
        <v>44</v>
      </c>
      <c r="W99" s="50" t="s">
        <v>43</v>
      </c>
    </row>
    <row r="100" spans="1:23" ht="16.5" x14ac:dyDescent="0.3">
      <c r="A100" s="64"/>
      <c r="B100" s="51"/>
      <c r="C100" s="47"/>
      <c r="D100" s="84"/>
      <c r="E100" s="84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50"/>
      <c r="W100" s="50"/>
    </row>
    <row r="101" spans="1:23" x14ac:dyDescent="0.25">
      <c r="A101" s="94" t="s">
        <v>188</v>
      </c>
      <c r="B101" s="94" t="s">
        <v>189</v>
      </c>
      <c r="C101" s="95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7"/>
      <c r="Q101" s="98"/>
      <c r="R101" s="97"/>
      <c r="S101" s="98"/>
      <c r="T101" s="97"/>
      <c r="U101" s="98"/>
      <c r="V101" s="97"/>
      <c r="W101" s="97"/>
    </row>
    <row r="102" spans="1:23" x14ac:dyDescent="0.25">
      <c r="A102" s="94" t="s">
        <v>13</v>
      </c>
      <c r="B102" s="99" t="s">
        <v>190</v>
      </c>
      <c r="C102" s="95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7"/>
      <c r="Q102" s="98"/>
      <c r="R102" s="97"/>
      <c r="S102" s="98"/>
      <c r="T102" s="97"/>
      <c r="U102" s="98"/>
      <c r="V102" s="97"/>
      <c r="W102" s="97"/>
    </row>
    <row r="103" spans="1:23" x14ac:dyDescent="0.25">
      <c r="A103" s="94" t="s">
        <v>14</v>
      </c>
      <c r="B103" s="100" t="s">
        <v>191</v>
      </c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</row>
    <row r="104" spans="1:23" ht="29.1" customHeight="1" x14ac:dyDescent="0.25">
      <c r="A104" s="94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</row>
    <row r="105" spans="1:23" x14ac:dyDescent="0.25">
      <c r="A105" s="17"/>
      <c r="B105" s="15"/>
      <c r="C105" s="16"/>
      <c r="D105" s="16"/>
      <c r="E105" s="17"/>
      <c r="F105" s="16"/>
      <c r="G105" s="17"/>
      <c r="H105" s="16"/>
      <c r="I105" s="17"/>
      <c r="J105" s="16"/>
      <c r="K105" s="17"/>
      <c r="L105" s="16"/>
      <c r="M105" s="17"/>
      <c r="N105" s="16"/>
      <c r="O105" s="17"/>
      <c r="P105" s="16"/>
      <c r="Q105" s="17"/>
      <c r="R105" s="16"/>
      <c r="S105" s="17"/>
      <c r="T105" s="16"/>
      <c r="U105" s="17"/>
      <c r="V105" s="16"/>
      <c r="W105" s="15"/>
    </row>
    <row r="106" spans="1:23" x14ac:dyDescent="0.25">
      <c r="A106" s="52" t="s">
        <v>71</v>
      </c>
      <c r="B106" s="15"/>
      <c r="C106" s="16"/>
      <c r="D106" s="16"/>
      <c r="E106" s="17"/>
      <c r="F106" s="16"/>
      <c r="G106" s="17"/>
      <c r="H106" s="16"/>
      <c r="I106" s="17"/>
      <c r="J106" s="16"/>
      <c r="K106" s="17"/>
      <c r="L106" s="16"/>
      <c r="M106" s="17"/>
      <c r="N106" s="16"/>
      <c r="O106" s="17"/>
      <c r="P106" s="16"/>
      <c r="Q106" s="17"/>
      <c r="R106" s="16"/>
      <c r="S106" s="17"/>
      <c r="T106" s="16"/>
      <c r="U106" s="17"/>
      <c r="V106" s="16"/>
      <c r="W106" s="15"/>
    </row>
    <row r="107" spans="1:23" x14ac:dyDescent="0.25">
      <c r="A107" s="15" t="s">
        <v>72</v>
      </c>
      <c r="B107" s="15"/>
      <c r="C107" s="16"/>
      <c r="D107" s="16"/>
      <c r="E107" s="17"/>
      <c r="F107" s="16"/>
      <c r="G107" s="17"/>
      <c r="H107" s="16"/>
      <c r="I107" s="17"/>
      <c r="J107" s="16"/>
      <c r="K107" s="17"/>
      <c r="L107" s="16"/>
      <c r="M107" s="17"/>
      <c r="N107" s="16"/>
      <c r="O107" s="17"/>
      <c r="P107" s="16"/>
      <c r="Q107" s="17"/>
      <c r="R107" s="16"/>
      <c r="S107" s="17"/>
      <c r="T107" s="16"/>
      <c r="U107" s="17"/>
      <c r="V107" s="16"/>
      <c r="W107" s="15"/>
    </row>
    <row r="108" spans="1:23" x14ac:dyDescent="0.25">
      <c r="A108" s="15" t="s">
        <v>73</v>
      </c>
      <c r="B108" s="15"/>
      <c r="C108" s="16"/>
      <c r="D108" s="16"/>
      <c r="E108" s="17"/>
      <c r="F108" s="16"/>
      <c r="G108" s="17"/>
      <c r="H108" s="16"/>
      <c r="I108" s="17"/>
      <c r="J108" s="16"/>
      <c r="K108" s="17"/>
      <c r="L108" s="16"/>
      <c r="M108" s="17"/>
      <c r="N108" s="16"/>
      <c r="O108" s="17"/>
      <c r="P108" s="16"/>
      <c r="Q108" s="17"/>
      <c r="R108" s="16"/>
      <c r="S108" s="17"/>
      <c r="T108" s="16"/>
      <c r="U108" s="17"/>
      <c r="V108" s="16"/>
      <c r="W108" s="15"/>
    </row>
    <row r="109" spans="1:23" x14ac:dyDescent="0.25">
      <c r="A109" s="15" t="s">
        <v>74</v>
      </c>
      <c r="B109" s="15"/>
      <c r="C109" s="16"/>
      <c r="D109" s="16"/>
      <c r="E109" s="17"/>
      <c r="F109" s="16"/>
      <c r="G109" s="17"/>
      <c r="H109" s="16"/>
      <c r="I109" s="17"/>
      <c r="J109" s="16"/>
      <c r="K109" s="17"/>
      <c r="L109" s="16"/>
      <c r="M109" s="17"/>
      <c r="N109" s="16"/>
      <c r="O109" s="17"/>
      <c r="P109" s="16"/>
      <c r="Q109" s="17"/>
      <c r="R109" s="16"/>
      <c r="S109" s="17"/>
      <c r="T109" s="16"/>
      <c r="U109" s="17"/>
      <c r="V109" s="16"/>
      <c r="W109" s="15"/>
    </row>
    <row r="110" spans="1:23" x14ac:dyDescent="0.25">
      <c r="A110" s="15" t="s">
        <v>75</v>
      </c>
      <c r="B110" s="15"/>
      <c r="C110" s="16"/>
      <c r="D110" s="16"/>
      <c r="E110" s="17"/>
      <c r="F110" s="16"/>
      <c r="G110" s="17"/>
      <c r="H110" s="16"/>
      <c r="I110" s="17"/>
      <c r="J110" s="16"/>
      <c r="K110" s="17"/>
      <c r="L110" s="16"/>
      <c r="M110" s="17"/>
      <c r="N110" s="16"/>
      <c r="O110" s="17"/>
      <c r="P110" s="16"/>
      <c r="Q110" s="17"/>
      <c r="R110" s="16"/>
      <c r="S110" s="17"/>
      <c r="T110" s="16"/>
      <c r="U110" s="17"/>
      <c r="V110" s="16"/>
      <c r="W110" s="15"/>
    </row>
    <row r="111" spans="1:23" x14ac:dyDescent="0.25">
      <c r="A111" s="17" t="s">
        <v>192</v>
      </c>
      <c r="B111" s="15"/>
      <c r="C111" s="16"/>
      <c r="D111" s="16"/>
      <c r="E111" s="17"/>
      <c r="F111" s="16"/>
      <c r="G111" s="17"/>
      <c r="H111" s="16"/>
      <c r="I111" s="17"/>
      <c r="J111" s="16"/>
      <c r="K111" s="17"/>
      <c r="L111" s="16"/>
      <c r="M111" s="17"/>
      <c r="N111" s="16"/>
      <c r="O111" s="17"/>
      <c r="P111" s="16"/>
      <c r="Q111" s="17"/>
      <c r="R111" s="16"/>
      <c r="S111" s="17"/>
      <c r="T111" s="16"/>
      <c r="U111" s="17"/>
      <c r="V111" s="16"/>
      <c r="W111" s="15"/>
    </row>
    <row r="113" spans="2:23" x14ac:dyDescent="0.25">
      <c r="T113" s="101"/>
    </row>
    <row r="114" spans="2:23" x14ac:dyDescent="0.25">
      <c r="C114" s="102"/>
      <c r="D114" s="101"/>
      <c r="E114" s="103"/>
      <c r="F114" s="101"/>
      <c r="G114" s="103"/>
      <c r="H114" s="104"/>
      <c r="I114" s="103"/>
      <c r="J114" s="104"/>
      <c r="K114" s="103"/>
      <c r="L114" s="104"/>
      <c r="M114" s="105"/>
      <c r="N114" s="101"/>
      <c r="O114" s="49"/>
      <c r="P114" s="104"/>
      <c r="Q114" s="49"/>
      <c r="R114" s="101"/>
      <c r="S114" s="106"/>
      <c r="T114" s="101"/>
      <c r="U114" s="107"/>
      <c r="V114" s="104"/>
      <c r="W114" s="101"/>
    </row>
    <row r="115" spans="2:23" x14ac:dyDescent="0.25">
      <c r="C115" s="102"/>
      <c r="D115" s="101"/>
      <c r="E115" s="103"/>
      <c r="F115" s="101"/>
      <c r="G115" s="103"/>
      <c r="H115" s="108"/>
      <c r="I115" s="103"/>
      <c r="J115" s="101"/>
      <c r="K115" s="103"/>
      <c r="L115" s="108"/>
      <c r="M115" s="105"/>
      <c r="N115" s="101"/>
      <c r="O115" s="49"/>
      <c r="P115" s="101"/>
      <c r="Q115" s="49"/>
      <c r="R115" s="101"/>
      <c r="S115" s="106"/>
      <c r="T115" s="101"/>
      <c r="U115" s="107"/>
      <c r="V115" s="104"/>
      <c r="W115" s="101"/>
    </row>
    <row r="116" spans="2:23" x14ac:dyDescent="0.25">
      <c r="B116" s="49" t="s">
        <v>156</v>
      </c>
      <c r="C116" s="102"/>
      <c r="D116" s="57" t="s">
        <v>42</v>
      </c>
      <c r="E116" s="103"/>
      <c r="F116" s="57" t="s">
        <v>42</v>
      </c>
      <c r="G116" s="103"/>
      <c r="H116" s="57" t="s">
        <v>42</v>
      </c>
      <c r="I116" s="103"/>
      <c r="J116" s="57" t="s">
        <v>43</v>
      </c>
      <c r="K116" s="103"/>
      <c r="L116" s="57" t="s">
        <v>43</v>
      </c>
      <c r="M116" s="105"/>
      <c r="N116" s="57" t="s">
        <v>43</v>
      </c>
      <c r="O116" s="49"/>
      <c r="P116" s="57" t="s">
        <v>43</v>
      </c>
      <c r="Q116" s="49"/>
      <c r="R116" s="57" t="s">
        <v>43</v>
      </c>
      <c r="S116" s="106"/>
      <c r="T116" s="57" t="s">
        <v>43</v>
      </c>
      <c r="U116" s="107"/>
      <c r="V116" s="109" t="s">
        <v>61</v>
      </c>
      <c r="W116" s="57" t="s">
        <v>43</v>
      </c>
    </row>
    <row r="117" spans="2:23" x14ac:dyDescent="0.25">
      <c r="B117" s="49" t="s">
        <v>160</v>
      </c>
      <c r="D117" s="57" t="s">
        <v>42</v>
      </c>
      <c r="E117" s="54" t="s">
        <v>52</v>
      </c>
      <c r="F117" s="57" t="s">
        <v>42</v>
      </c>
      <c r="G117" s="54" t="s">
        <v>52</v>
      </c>
      <c r="H117" s="57" t="s">
        <v>43</v>
      </c>
      <c r="I117" s="54" t="s">
        <v>52</v>
      </c>
      <c r="J117" s="57" t="s">
        <v>43</v>
      </c>
      <c r="K117" s="54" t="s">
        <v>52</v>
      </c>
      <c r="L117" s="57" t="s">
        <v>43</v>
      </c>
      <c r="M117" s="54" t="s">
        <v>52</v>
      </c>
      <c r="N117" s="57" t="s">
        <v>43</v>
      </c>
      <c r="O117" s="54" t="s">
        <v>52</v>
      </c>
      <c r="P117" s="57" t="s">
        <v>43</v>
      </c>
      <c r="Q117" s="54" t="s">
        <v>52</v>
      </c>
      <c r="R117" s="57" t="s">
        <v>43</v>
      </c>
      <c r="S117" s="54" t="s">
        <v>52</v>
      </c>
      <c r="T117" s="57" t="s">
        <v>43</v>
      </c>
      <c r="U117" s="54" t="s">
        <v>52</v>
      </c>
      <c r="V117" s="57" t="s">
        <v>43</v>
      </c>
      <c r="W117" s="57" t="s">
        <v>43</v>
      </c>
    </row>
    <row r="118" spans="2:23" x14ac:dyDescent="0.25">
      <c r="B118" s="49" t="s">
        <v>163</v>
      </c>
      <c r="D118" s="57" t="s">
        <v>42</v>
      </c>
      <c r="E118" s="54" t="s">
        <v>52</v>
      </c>
      <c r="F118" s="57" t="s">
        <v>42</v>
      </c>
      <c r="H118" s="57" t="s">
        <v>43</v>
      </c>
      <c r="J118" s="57" t="s">
        <v>43</v>
      </c>
      <c r="L118" s="57" t="s">
        <v>42</v>
      </c>
      <c r="N118" s="57" t="s">
        <v>42</v>
      </c>
      <c r="P118" s="57" t="s">
        <v>42</v>
      </c>
      <c r="R118" s="57" t="s">
        <v>42</v>
      </c>
      <c r="T118" s="57" t="s">
        <v>42</v>
      </c>
      <c r="V118" s="57" t="s">
        <v>64</v>
      </c>
      <c r="W118" s="57" t="s">
        <v>42</v>
      </c>
    </row>
  </sheetData>
  <mergeCells count="7">
    <mergeCell ref="B103:W104"/>
    <mergeCell ref="H1:J1"/>
    <mergeCell ref="H2:J2"/>
    <mergeCell ref="H4:J4"/>
    <mergeCell ref="D10:U10"/>
    <mergeCell ref="L11:R11"/>
    <mergeCell ref="H12:J12"/>
  </mergeCells>
  <printOptions horizontalCentered="1"/>
  <pageMargins left="0.25" right="0.25" top="0.75" bottom="0.75" header="0.3" footer="0.3"/>
  <pageSetup scale="61" firstPageNumber="2" fitToHeight="0" orientation="landscape" useFirstPageNumber="1" r:id="rId1"/>
  <headerFooter>
    <oddFooter xml:space="preserve">&amp;RExhibit No. 6 
Case No. IPC-E-25-16
J. Thompson, IPC
Page &amp;P of &amp;N
</oddFooter>
  </headerFooter>
  <rowBreaks count="2" manualBreakCount="2">
    <brk id="45" max="22" man="1"/>
    <brk id="7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6 (1)</vt:lpstr>
      <vt:lpstr>6 (2-4)</vt:lpstr>
      <vt:lpstr>'6 (1)'!Print_Area</vt:lpstr>
      <vt:lpstr>'6 (2-4)'!Print_Area</vt:lpstr>
      <vt:lpstr>'6 (2-4)'!Print_Titles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Davenport, Christy</dc:creator>
  <cp:lastModifiedBy>Davenport, Christy</cp:lastModifiedBy>
  <cp:lastPrinted>2025-05-28T22:37:57Z</cp:lastPrinted>
  <dcterms:created xsi:type="dcterms:W3CDTF">2025-05-28T22:10:33Z</dcterms:created>
  <dcterms:modified xsi:type="dcterms:W3CDTF">2025-05-28T22:39:05Z</dcterms:modified>
</cp:coreProperties>
</file>