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13_ncr:1_{7FC87317-79F4-4ACF-855B-FCF71E93C0B1}" xr6:coauthVersionLast="47" xr6:coauthVersionMax="47" xr10:uidLastSave="{00000000-0000-0000-0000-000000000000}"/>
  <bookViews>
    <workbookView xWindow="-28920" yWindow="-120" windowWidth="29040" windowHeight="15720" xr2:uid="{B8AB8D81-6B05-4445-9EED-86B28CE25881}"/>
  </bookViews>
  <sheets>
    <sheet name="Sheet1" sheetId="1" r:id="rId1"/>
  </sheets>
  <externalReferences>
    <externalReference r:id="rId2"/>
  </externalReferences>
  <definedNames>
    <definedName name="_xlnm.Print_Area" localSheetId="0">Sheet1!$A$1:$K$42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1" i="1" l="1"/>
  <c r="Q41" i="1"/>
  <c r="AC40" i="1"/>
  <c r="AA40" i="1"/>
  <c r="Y40" i="1"/>
  <c r="T40" i="1"/>
  <c r="Q40" i="1"/>
  <c r="AC39" i="1"/>
  <c r="AA39" i="1"/>
  <c r="Y39" i="1"/>
  <c r="T39" i="1"/>
  <c r="Q39" i="1"/>
  <c r="AC38" i="1"/>
  <c r="AA38" i="1"/>
  <c r="Y38" i="1"/>
  <c r="T38" i="1"/>
  <c r="Q38" i="1"/>
  <c r="G25" i="1"/>
  <c r="G24" i="1"/>
  <c r="F15" i="1"/>
  <c r="G13" i="1"/>
  <c r="F11" i="1"/>
  <c r="O41" i="1" s="1"/>
  <c r="F10" i="1"/>
  <c r="O40" i="1" s="1"/>
  <c r="F9" i="1"/>
  <c r="O39" i="1" s="1"/>
  <c r="F8" i="1"/>
  <c r="O38" i="1" s="1"/>
  <c r="A3" i="1"/>
  <c r="J1" i="1"/>
  <c r="A1" i="1"/>
  <c r="G26" i="1" l="1"/>
  <c r="F29" i="1"/>
  <c r="H29" i="1"/>
  <c r="F30" i="1" l="1"/>
</calcChain>
</file>

<file path=xl/sharedStrings.xml><?xml version="1.0" encoding="utf-8"?>
<sst xmlns="http://schemas.openxmlformats.org/spreadsheetml/2006/main" count="43" uniqueCount="29">
  <si>
    <t>Page 1 of 1</t>
  </si>
  <si>
    <t>Method</t>
  </si>
  <si>
    <t>Result</t>
  </si>
  <si>
    <t>DCF</t>
  </si>
  <si>
    <t>Value Line</t>
  </si>
  <si>
    <t>IBES</t>
  </si>
  <si>
    <t>Zacks</t>
  </si>
  <si>
    <t>Internal br + sv</t>
  </si>
  <si>
    <t>CAPM</t>
  </si>
  <si>
    <t>Utility Risk Premium</t>
  </si>
  <si>
    <t>ROE Recommendation</t>
  </si>
  <si>
    <t>Cost of Equity</t>
  </si>
  <si>
    <t>Range</t>
  </si>
  <si>
    <t>--</t>
  </si>
  <si>
    <t>Flotation Costs</t>
  </si>
  <si>
    <t>Utility Group Dividend Yield (a)</t>
  </si>
  <si>
    <t>Average Expense Factor (b)</t>
  </si>
  <si>
    <t>Flotation Cost Adjustment</t>
  </si>
  <si>
    <t>Midpoint</t>
  </si>
  <si>
    <t xml:space="preserve">(a) </t>
  </si>
  <si>
    <t xml:space="preserve">Exhibit 10.  </t>
  </si>
  <si>
    <t xml:space="preserve">(b) </t>
  </si>
  <si>
    <t xml:space="preserve">Exhibit 14.  </t>
  </si>
  <si>
    <t>Utility</t>
  </si>
  <si>
    <t>Non-Utility</t>
  </si>
  <si>
    <t>Growth Rate</t>
  </si>
  <si>
    <t>Average</t>
  </si>
  <si>
    <t>Median</t>
  </si>
  <si>
    <t>br +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</si>
</sst>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ourier New"/>
      <family val="3"/>
    </font>
    <font>
      <sz val="12"/>
      <name val="Courier New"/>
      <family val="3"/>
    </font>
    <font>
      <sz val="12"/>
      <name val="Times New Roman"/>
      <family val="1"/>
    </font>
    <font>
      <b/>
      <u/>
      <sz val="12"/>
      <name val="Courier New"/>
      <family val="3"/>
    </font>
    <font>
      <b/>
      <sz val="12"/>
      <name val="Times New Roman"/>
      <family val="1"/>
    </font>
    <font>
      <u/>
      <sz val="12"/>
      <name val="Courier New"/>
      <family val="3"/>
    </font>
    <font>
      <sz val="10"/>
      <name val="Courier New"/>
      <family val="3"/>
    </font>
    <font>
      <b/>
      <sz val="10"/>
      <name val="Courier New"/>
      <family val="3"/>
    </font>
    <font>
      <sz val="10"/>
      <name val="Times New Roman"/>
      <family val="1"/>
    </font>
    <font>
      <b/>
      <u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1" applyFont="1"/>
    <xf numFmtId="0" fontId="5" fillId="0" borderId="0" xfId="1" applyFont="1"/>
    <xf numFmtId="0" fontId="3" fillId="0" borderId="0" xfId="1" applyFont="1" applyAlignment="1">
      <alignment horizontal="center"/>
    </xf>
    <xf numFmtId="0" fontId="2" fillId="2" borderId="1" xfId="1" applyFont="1" applyFill="1" applyBorder="1"/>
    <xf numFmtId="0" fontId="3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164" fontId="3" fillId="0" borderId="0" xfId="2" applyNumberFormat="1" applyFont="1" applyFill="1"/>
    <xf numFmtId="164" fontId="4" fillId="0" borderId="0" xfId="2" applyNumberFormat="1" applyFont="1" applyFill="1"/>
    <xf numFmtId="164" fontId="3" fillId="0" borderId="0" xfId="2" applyNumberFormat="1" applyFont="1" applyFill="1" applyAlignment="1">
      <alignment horizontal="right"/>
    </xf>
    <xf numFmtId="164" fontId="3" fillId="0" borderId="0" xfId="2" applyNumberFormat="1" applyFont="1" applyFill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2" applyNumberFormat="1" applyFont="1" applyFill="1" applyAlignment="1">
      <alignment horizontal="center"/>
    </xf>
    <xf numFmtId="0" fontId="3" fillId="0" borderId="0" xfId="0" applyFont="1"/>
    <xf numFmtId="0" fontId="5" fillId="0" borderId="3" xfId="0" applyFont="1" applyBorder="1"/>
    <xf numFmtId="0" fontId="7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3" borderId="0" xfId="1" applyFont="1" applyFill="1"/>
    <xf numFmtId="0" fontId="3" fillId="0" borderId="0" xfId="0" applyFont="1" applyAlignment="1">
      <alignment horizontal="right"/>
    </xf>
    <xf numFmtId="0" fontId="2" fillId="3" borderId="0" xfId="1" applyFont="1" applyFill="1"/>
    <xf numFmtId="164" fontId="3" fillId="0" borderId="0" xfId="2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/>
    </xf>
    <xf numFmtId="10" fontId="4" fillId="0" borderId="0" xfId="1" applyNumberFormat="1" applyFont="1"/>
    <xf numFmtId="164" fontId="2" fillId="0" borderId="0" xfId="2" applyNumberFormat="1" applyFont="1" applyFill="1" applyBorder="1" applyAlignment="1">
      <alignment horizontal="right"/>
    </xf>
    <xf numFmtId="164" fontId="2" fillId="0" borderId="0" xfId="2" applyNumberFormat="1" applyFont="1" applyFill="1" applyAlignment="1">
      <alignment horizontal="left"/>
    </xf>
    <xf numFmtId="164" fontId="2" fillId="0" borderId="0" xfId="2" applyNumberFormat="1" applyFont="1" applyFill="1" applyAlignment="1">
      <alignment horizontal="right"/>
    </xf>
    <xf numFmtId="164" fontId="3" fillId="0" borderId="0" xfId="2" quotePrefix="1" applyNumberFormat="1" applyFont="1" applyAlignment="1">
      <alignment horizontal="center"/>
    </xf>
    <xf numFmtId="164" fontId="3" fillId="0" borderId="1" xfId="2" quotePrefix="1" applyNumberFormat="1" applyFont="1" applyBorder="1" applyAlignment="1">
      <alignment horizontal="center"/>
    </xf>
    <xf numFmtId="10" fontId="3" fillId="0" borderId="0" xfId="2" quotePrefix="1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6" fillId="0" borderId="0" xfId="1" applyNumberFormat="1" applyFont="1"/>
    <xf numFmtId="0" fontId="3" fillId="3" borderId="0" xfId="1" applyFont="1" applyFill="1"/>
    <xf numFmtId="164" fontId="2" fillId="0" borderId="0" xfId="2" applyNumberFormat="1" applyFont="1" applyFill="1" applyBorder="1" applyAlignment="1"/>
    <xf numFmtId="0" fontId="8" fillId="0" borderId="0" xfId="1" applyFont="1"/>
    <xf numFmtId="0" fontId="8" fillId="0" borderId="0" xfId="0" applyFont="1"/>
    <xf numFmtId="0" fontId="8" fillId="3" borderId="0" xfId="1" applyFont="1" applyFill="1"/>
    <xf numFmtId="0" fontId="8" fillId="0" borderId="0" xfId="1" applyFont="1" applyAlignment="1">
      <alignment horizontal="center"/>
    </xf>
    <xf numFmtId="164" fontId="9" fillId="0" borderId="0" xfId="2" applyNumberFormat="1" applyFont="1" applyFill="1" applyBorder="1" applyAlignment="1"/>
    <xf numFmtId="164" fontId="8" fillId="0" borderId="0" xfId="2" applyNumberFormat="1" applyFont="1" applyFill="1" applyBorder="1" applyAlignment="1">
      <alignment horizontal="right"/>
    </xf>
    <xf numFmtId="0" fontId="10" fillId="0" borderId="0" xfId="0" applyFont="1"/>
    <xf numFmtId="0" fontId="10" fillId="0" borderId="0" xfId="1" applyFont="1"/>
    <xf numFmtId="10" fontId="10" fillId="0" borderId="0" xfId="1" applyNumberFormat="1" applyFont="1"/>
    <xf numFmtId="0" fontId="11" fillId="0" borderId="0" xfId="0" applyFont="1"/>
    <xf numFmtId="0" fontId="6" fillId="3" borderId="0" xfId="1" applyFont="1" applyFill="1"/>
    <xf numFmtId="0" fontId="4" fillId="0" borderId="0" xfId="1" applyFont="1" applyAlignment="1">
      <alignment horizontal="center"/>
    </xf>
    <xf numFmtId="164" fontId="6" fillId="0" borderId="0" xfId="2" applyNumberFormat="1" applyFont="1" applyFill="1" applyBorder="1" applyAlignment="1"/>
    <xf numFmtId="164" fontId="4" fillId="0" borderId="0" xfId="2" applyNumberFormat="1" applyFont="1" applyFill="1" applyBorder="1" applyAlignment="1">
      <alignment horizontal="right"/>
    </xf>
    <xf numFmtId="164" fontId="6" fillId="0" borderId="0" xfId="2" applyNumberFormat="1" applyFont="1" applyFill="1" applyBorder="1" applyAlignment="1">
      <alignment horizontal="right"/>
    </xf>
    <xf numFmtId="164" fontId="4" fillId="0" borderId="0" xfId="1" applyNumberFormat="1" applyFont="1"/>
    <xf numFmtId="164" fontId="6" fillId="0" borderId="0" xfId="2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0" fontId="6" fillId="0" borderId="0" xfId="2" applyNumberFormat="1" applyFont="1" applyFill="1"/>
    <xf numFmtId="10" fontId="6" fillId="0" borderId="0" xfId="1" quotePrefix="1" applyNumberFormat="1" applyFont="1" applyAlignment="1">
      <alignment horizontal="center" vertical="center"/>
    </xf>
    <xf numFmtId="10" fontId="6" fillId="0" borderId="0" xfId="2" applyNumberFormat="1" applyFont="1" applyFill="1" applyAlignment="1">
      <alignment horizontal="right"/>
    </xf>
    <xf numFmtId="164" fontId="5" fillId="0" borderId="0" xfId="2" applyNumberFormat="1" applyFont="1" applyFill="1"/>
    <xf numFmtId="164" fontId="3" fillId="0" borderId="0" xfId="2" applyNumberFormat="1" applyFont="1" applyFill="1" applyBorder="1"/>
    <xf numFmtId="0" fontId="5" fillId="0" borderId="0" xfId="0" applyFont="1" applyAlignment="1">
      <alignment horizontal="center"/>
    </xf>
    <xf numFmtId="164" fontId="5" fillId="0" borderId="0" xfId="2" applyNumberFormat="1" applyFont="1" applyFill="1" applyBorder="1" applyAlignment="1">
      <alignment horizontal="center"/>
    </xf>
    <xf numFmtId="164" fontId="5" fillId="0" borderId="0" xfId="2" applyNumberFormat="1" applyFont="1" applyFill="1" applyBorder="1"/>
    <xf numFmtId="0" fontId="4" fillId="0" borderId="0" xfId="1" applyFont="1" applyAlignment="1">
      <alignment horizontal="right"/>
    </xf>
    <xf numFmtId="164" fontId="4" fillId="0" borderId="0" xfId="2" applyNumberFormat="1" applyFont="1" applyFill="1" applyAlignment="1">
      <alignment horizontal="center"/>
    </xf>
    <xf numFmtId="164" fontId="2" fillId="0" borderId="0" xfId="2" applyNumberFormat="1" applyFont="1" applyFill="1" applyAlignment="1">
      <alignment horizontal="center"/>
    </xf>
    <xf numFmtId="10" fontId="6" fillId="0" borderId="0" xfId="2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2" applyNumberFormat="1" applyFont="1" applyFill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3">
    <cellStyle name="Normal" xfId="0" builtinId="0"/>
    <cellStyle name="Normal 10 21 3" xfId="1" xr:uid="{7CB0177F-DF6A-475E-92EA-0D71869D5D31}"/>
    <cellStyle name="Percent 10" xfId="2" xr:uid="{0A171C5F-72EF-4D9E-AE5A-57F8EE97D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Exhibit 5</v>
          </cell>
          <cell r="C2" t="str">
            <v>ROE ANALYSIS</v>
          </cell>
          <cell r="D2" t="str">
            <v>SUMMARY OF RESULTS</v>
          </cell>
        </row>
      </sheetData>
      <sheetData sheetId="11"/>
      <sheetData sheetId="12"/>
      <sheetData sheetId="13"/>
      <sheetData sheetId="14">
        <row r="28">
          <cell r="H28">
            <v>3.6911488967399923E-2</v>
          </cell>
        </row>
      </sheetData>
      <sheetData sheetId="15"/>
      <sheetData sheetId="16">
        <row r="29">
          <cell r="D29">
            <v>9.448769558391186E-2</v>
          </cell>
          <cell r="F29">
            <v>0.10657050722730815</v>
          </cell>
          <cell r="H29">
            <v>0.10399311451729777</v>
          </cell>
          <cell r="J29">
            <v>8.939614688558141E-2</v>
          </cell>
        </row>
        <row r="31">
          <cell r="N31">
            <v>9.65477828228056E-2</v>
          </cell>
          <cell r="O31">
            <v>0.1032022489965599</v>
          </cell>
          <cell r="P31">
            <v>0.1029522489965599</v>
          </cell>
          <cell r="Q31">
            <v>9.0597703277391473E-2</v>
          </cell>
        </row>
        <row r="32">
          <cell r="N32">
            <v>9.2173114328938835E-2</v>
          </cell>
          <cell r="O32">
            <v>0.10597061009018156</v>
          </cell>
          <cell r="P32">
            <v>0.10332912669381414</v>
          </cell>
          <cell r="Q32">
            <v>8.8915969211823639E-2</v>
          </cell>
        </row>
      </sheetData>
      <sheetData sheetId="17"/>
      <sheetData sheetId="18">
        <row r="29">
          <cell r="M29">
            <v>0.11096842105263158</v>
          </cell>
        </row>
      </sheetData>
      <sheetData sheetId="19">
        <row r="23">
          <cell r="G23">
            <v>0.10611883999999999</v>
          </cell>
        </row>
      </sheetData>
      <sheetData sheetId="20"/>
      <sheetData sheetId="21"/>
      <sheetData sheetId="22">
        <row r="45">
          <cell r="U45">
            <v>2.478796082339443E-2</v>
          </cell>
        </row>
      </sheetData>
      <sheetData sheetId="23"/>
      <sheetData sheetId="24"/>
      <sheetData sheetId="25"/>
      <sheetData sheetId="26">
        <row r="58">
          <cell r="D58">
            <v>0.10799959637552733</v>
          </cell>
          <cell r="F58">
            <v>0.10141590411628026</v>
          </cell>
          <cell r="H58">
            <v>9.9312004353335148E-2</v>
          </cell>
          <cell r="L58">
            <v>7.7311787367743218E-2</v>
          </cell>
          <cell r="M58">
            <v>7.367354654290062E-2</v>
          </cell>
          <cell r="N58">
            <v>7.6173546542900622E-2</v>
          </cell>
        </row>
        <row r="59">
          <cell r="L59">
            <v>0.14393681148767962</v>
          </cell>
          <cell r="M59">
            <v>0.14967202392076245</v>
          </cell>
          <cell r="N59">
            <v>0.14564479330219865</v>
          </cell>
        </row>
        <row r="61">
          <cell r="L61">
            <v>0.1110105120598478</v>
          </cell>
          <cell r="M61">
            <v>9.6799727870227031E-2</v>
          </cell>
          <cell r="N61">
            <v>9.4851876953296832E-2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4BFC-7B16-43E4-9B73-B02E33CA1686}">
  <sheetPr>
    <pageSetUpPr fitToPage="1"/>
  </sheetPr>
  <dimension ref="A1:AE42"/>
  <sheetViews>
    <sheetView tabSelected="1" view="pageBreakPreview" zoomScale="60" zoomScaleNormal="100" workbookViewId="0">
      <selection activeCell="J1" sqref="J1"/>
    </sheetView>
  </sheetViews>
  <sheetFormatPr defaultColWidth="9.42578125" defaultRowHeight="15.75" x14ac:dyDescent="0.25"/>
  <cols>
    <col min="1" max="1" width="3.5703125" style="5" customWidth="1"/>
    <col min="2" max="2" width="1.5703125" style="5" customWidth="1"/>
    <col min="3" max="4" width="2.42578125" style="12" customWidth="1"/>
    <col min="5" max="5" width="47.28515625" style="5" customWidth="1"/>
    <col min="6" max="6" width="8.140625" style="54" customWidth="1"/>
    <col min="7" max="7" width="8.28515625" style="54" customWidth="1"/>
    <col min="8" max="8" width="8.140625" style="54" customWidth="1"/>
    <col min="9" max="9" width="5.5703125" style="70" customWidth="1"/>
    <col min="10" max="10" width="3.5703125" style="5" customWidth="1"/>
    <col min="11" max="11" width="5" style="5" customWidth="1"/>
    <col min="12" max="12" width="9.42578125" style="5"/>
    <col min="13" max="13" width="13.42578125" style="5" customWidth="1"/>
    <col min="14" max="14" width="4.42578125" style="5" customWidth="1"/>
    <col min="15" max="15" width="13" style="5" customWidth="1"/>
    <col min="16" max="16" width="2" style="5" customWidth="1"/>
    <col min="17" max="17" width="9.5703125" style="5" customWidth="1"/>
    <col min="18" max="19" width="1.42578125" style="5" customWidth="1"/>
    <col min="20" max="20" width="9" style="5" customWidth="1"/>
    <col min="21" max="21" width="1.7109375" style="5" customWidth="1"/>
    <col min="22" max="22" width="9.42578125" style="5"/>
    <col min="23" max="23" width="13.42578125" style="5" customWidth="1"/>
    <col min="24" max="24" width="6.140625" style="5" customWidth="1"/>
    <col min="25" max="25" width="11.7109375" style="5" customWidth="1"/>
    <col min="26" max="26" width="1.85546875" style="5" customWidth="1"/>
    <col min="27" max="27" width="9" style="5" customWidth="1"/>
    <col min="28" max="28" width="3.28515625" style="5" customWidth="1"/>
    <col min="29" max="29" width="6.5703125" style="5" customWidth="1"/>
    <col min="30" max="30" width="5.140625" style="5" customWidth="1"/>
    <col min="31" max="16384" width="9.42578125" style="5"/>
  </cols>
  <sheetData>
    <row r="1" spans="1:17" ht="16.5" x14ac:dyDescent="0.3">
      <c r="A1" s="1" t="str">
        <f>'[1]Exhibit List'!C2</f>
        <v>ROE ANALYSIS</v>
      </c>
      <c r="B1" s="2"/>
      <c r="C1" s="2"/>
      <c r="D1" s="2"/>
      <c r="E1" s="2"/>
      <c r="F1" s="3"/>
      <c r="G1" s="2"/>
      <c r="H1" s="2"/>
      <c r="I1" s="3"/>
      <c r="J1" s="4" t="str">
        <f>'[1]Exhibit List'!B2</f>
        <v>Exhibit 5</v>
      </c>
    </row>
    <row r="2" spans="1:17" ht="16.5" x14ac:dyDescent="0.3">
      <c r="A2" s="1"/>
      <c r="B2" s="2"/>
      <c r="C2" s="2"/>
      <c r="D2" s="2"/>
      <c r="E2" s="2"/>
      <c r="F2" s="3"/>
      <c r="G2" s="2"/>
      <c r="H2" s="2"/>
      <c r="I2" s="3"/>
      <c r="J2" s="4" t="s">
        <v>0</v>
      </c>
    </row>
    <row r="3" spans="1:17" ht="16.5" x14ac:dyDescent="0.3">
      <c r="A3" s="6" t="str">
        <f>'[1]Exhibit List'!D2</f>
        <v>SUMMARY OF RESULTS</v>
      </c>
      <c r="B3" s="2"/>
      <c r="C3" s="2"/>
      <c r="D3" s="2"/>
      <c r="E3" s="2"/>
      <c r="F3" s="7"/>
      <c r="G3" s="7"/>
      <c r="H3" s="7"/>
      <c r="I3" s="3"/>
      <c r="J3" s="2"/>
    </row>
    <row r="4" spans="1:17" ht="16.5" x14ac:dyDescent="0.3">
      <c r="A4" s="6"/>
      <c r="B4" s="2"/>
      <c r="C4" s="2"/>
      <c r="D4" s="2"/>
      <c r="E4" s="2"/>
      <c r="F4" s="7"/>
      <c r="G4" s="7"/>
      <c r="H4" s="7"/>
      <c r="I4" s="3"/>
      <c r="J4" s="2"/>
    </row>
    <row r="5" spans="1:17" ht="16.5" x14ac:dyDescent="0.3">
      <c r="A5" s="6"/>
      <c r="B5" s="2"/>
      <c r="C5" s="2"/>
      <c r="D5" s="2"/>
      <c r="E5" s="2"/>
      <c r="F5" s="7"/>
      <c r="G5" s="7"/>
      <c r="H5" s="7"/>
      <c r="I5" s="2"/>
      <c r="J5" s="2"/>
    </row>
    <row r="6" spans="1:17" ht="16.5" x14ac:dyDescent="0.3">
      <c r="A6" s="2"/>
      <c r="B6" s="8" t="s">
        <v>1</v>
      </c>
      <c r="C6" s="9"/>
      <c r="D6" s="9"/>
      <c r="E6" s="9"/>
      <c r="F6" s="9"/>
      <c r="G6" s="10" t="s">
        <v>2</v>
      </c>
      <c r="H6" s="10"/>
      <c r="I6" s="9"/>
      <c r="J6" s="2"/>
    </row>
    <row r="7" spans="1:17" s="12" customFormat="1" ht="16.5" x14ac:dyDescent="0.3">
      <c r="A7" s="1"/>
      <c r="B7" s="1" t="s">
        <v>3</v>
      </c>
      <c r="C7" s="2"/>
      <c r="D7" s="2"/>
      <c r="E7" s="2"/>
      <c r="F7" s="1"/>
      <c r="G7" s="11"/>
      <c r="H7" s="11"/>
      <c r="I7" s="2"/>
      <c r="J7" s="2"/>
      <c r="K7" s="5"/>
      <c r="L7" s="5"/>
      <c r="M7" s="5"/>
      <c r="N7" s="5"/>
      <c r="O7" s="5"/>
      <c r="P7" s="5"/>
      <c r="Q7" s="5"/>
    </row>
    <row r="8" spans="1:17" ht="17.100000000000001" customHeight="1" x14ac:dyDescent="0.3">
      <c r="A8" s="2"/>
      <c r="B8" s="1"/>
      <c r="C8" s="2" t="s">
        <v>4</v>
      </c>
      <c r="D8" s="2"/>
      <c r="E8" s="2"/>
      <c r="F8" s="75">
        <f>'[1]7 (3)'!D29</f>
        <v>9.448769558391186E-2</v>
      </c>
      <c r="G8" s="75"/>
      <c r="H8" s="75"/>
      <c r="I8" s="3"/>
      <c r="J8" s="13"/>
      <c r="K8" s="14"/>
    </row>
    <row r="9" spans="1:17" ht="17.100000000000001" customHeight="1" x14ac:dyDescent="0.3">
      <c r="A9" s="2"/>
      <c r="B9" s="1"/>
      <c r="C9" s="2" t="s">
        <v>5</v>
      </c>
      <c r="D9" s="2"/>
      <c r="E9" s="2"/>
      <c r="F9" s="75">
        <f>'[1]7 (3)'!F29</f>
        <v>0.10657050722730815</v>
      </c>
      <c r="G9" s="75"/>
      <c r="H9" s="75"/>
      <c r="I9" s="3"/>
      <c r="J9" s="13"/>
      <c r="K9" s="14"/>
    </row>
    <row r="10" spans="1:17" ht="17.100000000000001" customHeight="1" x14ac:dyDescent="0.3">
      <c r="A10" s="2"/>
      <c r="B10" s="1"/>
      <c r="C10" s="2" t="s">
        <v>6</v>
      </c>
      <c r="D10" s="2"/>
      <c r="E10" s="2"/>
      <c r="F10" s="75">
        <f>'[1]7 (3)'!H29</f>
        <v>0.10399311451729777</v>
      </c>
      <c r="G10" s="75"/>
      <c r="H10" s="75"/>
      <c r="I10" s="3"/>
      <c r="J10" s="13"/>
      <c r="K10" s="14"/>
    </row>
    <row r="11" spans="1:17" ht="17.100000000000001" customHeight="1" x14ac:dyDescent="0.3">
      <c r="A11" s="2"/>
      <c r="B11" s="1"/>
      <c r="C11" s="2" t="s">
        <v>7</v>
      </c>
      <c r="D11" s="2"/>
      <c r="E11" s="2"/>
      <c r="F11" s="75">
        <f>'[1]7 (3)'!J29</f>
        <v>8.939614688558141E-2</v>
      </c>
      <c r="G11" s="75"/>
      <c r="H11" s="75"/>
      <c r="I11" s="3"/>
      <c r="J11" s="13"/>
      <c r="K11" s="14"/>
    </row>
    <row r="12" spans="1:17" ht="9.1999999999999993" customHeight="1" x14ac:dyDescent="0.3">
      <c r="A12" s="2"/>
      <c r="B12" s="1"/>
      <c r="C12" s="2"/>
      <c r="D12" s="2"/>
      <c r="E12" s="2"/>
      <c r="F12" s="7"/>
      <c r="G12" s="15"/>
      <c r="H12" s="15"/>
      <c r="I12" s="3"/>
      <c r="J12" s="13"/>
      <c r="K12" s="14"/>
    </row>
    <row r="13" spans="1:17" ht="15.75" customHeight="1" x14ac:dyDescent="0.3">
      <c r="A13" s="2"/>
      <c r="B13" s="1" t="s">
        <v>8</v>
      </c>
      <c r="C13" s="2"/>
      <c r="D13" s="2"/>
      <c r="E13" s="2"/>
      <c r="F13" s="16"/>
      <c r="G13" s="15">
        <f>'[1]9'!M29</f>
        <v>0.11096842105263158</v>
      </c>
      <c r="H13" s="7"/>
      <c r="I13" s="3"/>
      <c r="J13" s="2"/>
    </row>
    <row r="14" spans="1:17" ht="9.1999999999999993" customHeight="1" x14ac:dyDescent="0.3">
      <c r="A14" s="2"/>
      <c r="B14" s="1"/>
      <c r="C14" s="2"/>
      <c r="D14" s="2"/>
      <c r="E14" s="2"/>
      <c r="F14" s="17"/>
      <c r="G14" s="15"/>
      <c r="H14" s="15"/>
      <c r="I14" s="3"/>
      <c r="J14" s="2"/>
    </row>
    <row r="15" spans="1:17" ht="18.600000000000001" customHeight="1" x14ac:dyDescent="0.3">
      <c r="A15" s="2"/>
      <c r="B15" s="1" t="s">
        <v>9</v>
      </c>
      <c r="C15" s="2"/>
      <c r="D15" s="2"/>
      <c r="E15" s="2"/>
      <c r="F15" s="75">
        <f>'[1]10 (1)'!G23</f>
        <v>0.10611883999999999</v>
      </c>
      <c r="G15" s="75"/>
      <c r="H15" s="75"/>
      <c r="I15" s="3"/>
      <c r="J15" s="2"/>
    </row>
    <row r="16" spans="1:17" ht="9.1999999999999993" customHeight="1" x14ac:dyDescent="0.3">
      <c r="A16" s="2"/>
      <c r="B16" s="1"/>
      <c r="C16" s="2"/>
      <c r="D16" s="2"/>
      <c r="E16" s="2"/>
      <c r="F16" s="7"/>
      <c r="G16" s="15"/>
      <c r="H16" s="15"/>
      <c r="I16" s="15"/>
      <c r="J16" s="13"/>
      <c r="K16" s="14"/>
    </row>
    <row r="17" spans="1:24" ht="16.5" x14ac:dyDescent="0.3">
      <c r="A17" s="2"/>
      <c r="B17" s="1"/>
      <c r="C17" s="2"/>
      <c r="D17" s="2"/>
      <c r="E17" s="2"/>
      <c r="F17" s="18"/>
      <c r="G17" s="7"/>
      <c r="H17" s="7"/>
      <c r="I17" s="15"/>
      <c r="J17" s="2"/>
    </row>
    <row r="18" spans="1:24" ht="17.25" thickBot="1" x14ac:dyDescent="0.35">
      <c r="A18" s="2"/>
      <c r="B18" s="76" t="s">
        <v>10</v>
      </c>
      <c r="C18" s="76"/>
      <c r="D18" s="76"/>
      <c r="E18" s="76"/>
      <c r="F18" s="76"/>
      <c r="G18" s="76"/>
      <c r="H18" s="76"/>
      <c r="I18" s="76"/>
      <c r="J18" s="2"/>
    </row>
    <row r="19" spans="1:24" s="24" customFormat="1" ht="12.75" customHeight="1" thickTop="1" x14ac:dyDescent="0.3">
      <c r="A19" s="19"/>
      <c r="B19" s="20"/>
      <c r="C19" s="21"/>
      <c r="D19" s="21"/>
      <c r="E19" s="22"/>
      <c r="F19" s="22"/>
      <c r="G19" s="22"/>
      <c r="H19" s="22"/>
      <c r="I19" s="23"/>
      <c r="J19" s="2"/>
      <c r="L19" s="5"/>
      <c r="M19" s="5"/>
      <c r="N19" s="5"/>
      <c r="O19" s="5"/>
      <c r="P19" s="5"/>
      <c r="Q19" s="5"/>
      <c r="X19" s="5"/>
    </row>
    <row r="20" spans="1:24" s="24" customFormat="1" ht="15" customHeight="1" x14ac:dyDescent="0.3">
      <c r="A20" s="19"/>
      <c r="B20" s="25"/>
      <c r="C20" s="26" t="s">
        <v>11</v>
      </c>
      <c r="D20" s="26"/>
      <c r="E20" s="19"/>
      <c r="F20" s="19"/>
      <c r="G20" s="19"/>
      <c r="H20" s="19"/>
      <c r="I20" s="27"/>
      <c r="J20" s="2"/>
      <c r="L20" s="5"/>
      <c r="M20" s="5"/>
      <c r="N20" s="5"/>
      <c r="O20" s="5"/>
      <c r="P20" s="5"/>
      <c r="Q20" s="5"/>
      <c r="X20" s="5"/>
    </row>
    <row r="21" spans="1:24" ht="15" customHeight="1" x14ac:dyDescent="0.3">
      <c r="A21" s="2"/>
      <c r="B21" s="25"/>
      <c r="C21" s="28"/>
      <c r="D21" s="2" t="s">
        <v>12</v>
      </c>
      <c r="E21" s="29"/>
      <c r="F21" s="16">
        <v>0.10100000000000001</v>
      </c>
      <c r="G21" s="30" t="s">
        <v>13</v>
      </c>
      <c r="H21" s="15">
        <v>0.111</v>
      </c>
      <c r="I21" s="15"/>
      <c r="J21" s="19"/>
      <c r="L21" s="31"/>
    </row>
    <row r="22" spans="1:24" ht="15" customHeight="1" x14ac:dyDescent="0.3">
      <c r="A22" s="2"/>
      <c r="B22" s="25"/>
      <c r="C22" s="28"/>
      <c r="D22" s="2"/>
      <c r="E22" s="29"/>
      <c r="F22" s="16"/>
      <c r="G22" s="30"/>
      <c r="H22" s="15"/>
      <c r="I22" s="15"/>
      <c r="J22" s="19"/>
      <c r="L22" s="31"/>
    </row>
    <row r="23" spans="1:24" ht="15" customHeight="1" x14ac:dyDescent="0.3">
      <c r="A23" s="2"/>
      <c r="B23" s="25"/>
      <c r="C23" s="6" t="s">
        <v>14</v>
      </c>
      <c r="D23" s="2"/>
      <c r="E23" s="32"/>
      <c r="F23" s="33"/>
      <c r="G23" s="30"/>
      <c r="H23" s="34"/>
      <c r="I23" s="15"/>
      <c r="J23" s="19"/>
      <c r="L23" s="31"/>
    </row>
    <row r="24" spans="1:24" ht="15" customHeight="1" x14ac:dyDescent="0.3">
      <c r="A24" s="2"/>
      <c r="B24" s="25"/>
      <c r="C24" s="6"/>
      <c r="D24" s="2" t="s">
        <v>15</v>
      </c>
      <c r="E24" s="32"/>
      <c r="F24" s="33"/>
      <c r="G24" s="35">
        <f>'[1]7 (1)'!H28</f>
        <v>3.6911488967399923E-2</v>
      </c>
      <c r="H24" s="34"/>
      <c r="I24" s="15"/>
      <c r="J24" s="19"/>
      <c r="L24" s="31"/>
    </row>
    <row r="25" spans="1:24" ht="15" customHeight="1" x14ac:dyDescent="0.3">
      <c r="A25" s="2"/>
      <c r="B25" s="25"/>
      <c r="C25" s="6"/>
      <c r="D25" s="2" t="s">
        <v>16</v>
      </c>
      <c r="E25" s="32"/>
      <c r="F25" s="33"/>
      <c r="G25" s="36">
        <f>'[1]11'!U45</f>
        <v>2.478796082339443E-2</v>
      </c>
      <c r="H25" s="34"/>
      <c r="I25" s="15"/>
      <c r="J25" s="19"/>
      <c r="L25" s="31"/>
    </row>
    <row r="26" spans="1:24" ht="15" customHeight="1" x14ac:dyDescent="0.3">
      <c r="A26" s="2"/>
      <c r="B26" s="25"/>
      <c r="C26" s="6"/>
      <c r="D26" s="2" t="s">
        <v>17</v>
      </c>
      <c r="E26" s="32"/>
      <c r="F26" s="33"/>
      <c r="G26" s="37">
        <f>(G24*G25)</f>
        <v>9.1496054245706498E-4</v>
      </c>
      <c r="H26" s="34"/>
      <c r="I26" s="15"/>
      <c r="J26" s="19"/>
      <c r="L26" s="31"/>
    </row>
    <row r="27" spans="1:24" ht="15" customHeight="1" x14ac:dyDescent="0.3">
      <c r="A27" s="2"/>
      <c r="B27" s="25"/>
      <c r="C27" s="6"/>
      <c r="D27" s="2"/>
      <c r="E27" s="32"/>
      <c r="F27" s="33"/>
      <c r="G27" s="30"/>
      <c r="H27" s="34"/>
      <c r="I27" s="15"/>
      <c r="J27" s="19"/>
      <c r="L27" s="31"/>
    </row>
    <row r="28" spans="1:24" ht="15" customHeight="1" x14ac:dyDescent="0.3">
      <c r="A28" s="2"/>
      <c r="B28" s="25"/>
      <c r="C28" s="6" t="s">
        <v>14</v>
      </c>
      <c r="D28" s="2"/>
      <c r="E28" s="32"/>
      <c r="F28" s="33"/>
      <c r="G28" s="30"/>
      <c r="H28" s="34"/>
      <c r="I28" s="15"/>
      <c r="J28" s="19"/>
      <c r="L28" s="31"/>
    </row>
    <row r="29" spans="1:24" ht="15" customHeight="1" x14ac:dyDescent="0.3">
      <c r="A29" s="2"/>
      <c r="B29" s="25"/>
      <c r="C29" s="6"/>
      <c r="D29" s="2" t="s">
        <v>12</v>
      </c>
      <c r="E29" s="32"/>
      <c r="F29" s="33">
        <f>F21+G26</f>
        <v>0.10191496054245708</v>
      </c>
      <c r="G29" s="38" t="s">
        <v>13</v>
      </c>
      <c r="H29" s="34">
        <f>H21+G26</f>
        <v>0.11191496054245707</v>
      </c>
      <c r="I29" s="39"/>
      <c r="J29" s="19"/>
      <c r="K29" s="40"/>
      <c r="L29" s="31"/>
    </row>
    <row r="30" spans="1:24" ht="15" customHeight="1" x14ac:dyDescent="0.3">
      <c r="A30" s="2"/>
      <c r="B30" s="25"/>
      <c r="C30" s="28"/>
      <c r="D30" s="41" t="s">
        <v>18</v>
      </c>
      <c r="E30" s="2"/>
      <c r="F30" s="72">
        <f>AVERAGE(F29,H29)</f>
        <v>0.10691496054245708</v>
      </c>
      <c r="G30" s="72"/>
      <c r="H30" s="72"/>
      <c r="I30" s="42"/>
      <c r="J30" s="29"/>
      <c r="K30" s="24"/>
      <c r="M30" s="31"/>
    </row>
    <row r="31" spans="1:24" ht="15" customHeight="1" x14ac:dyDescent="0.3">
      <c r="A31" s="2"/>
      <c r="B31" s="25"/>
      <c r="C31" s="28"/>
      <c r="D31" s="28"/>
      <c r="E31" s="2"/>
      <c r="F31" s="7"/>
      <c r="G31" s="7"/>
      <c r="H31" s="7"/>
      <c r="I31" s="42"/>
      <c r="J31" s="29"/>
      <c r="K31" s="24"/>
      <c r="M31" s="31"/>
    </row>
    <row r="32" spans="1:24" s="50" customFormat="1" ht="15" customHeight="1" x14ac:dyDescent="0.25">
      <c r="A32" s="43" t="s">
        <v>19</v>
      </c>
      <c r="B32" s="44" t="s">
        <v>20</v>
      </c>
      <c r="C32" s="45"/>
      <c r="D32" s="45"/>
      <c r="E32" s="43"/>
      <c r="F32" s="46"/>
      <c r="G32" s="46"/>
      <c r="H32" s="46"/>
      <c r="I32" s="47"/>
      <c r="J32" s="48"/>
      <c r="K32" s="49"/>
      <c r="M32" s="51"/>
    </row>
    <row r="33" spans="1:31" s="50" customFormat="1" ht="15" customHeight="1" x14ac:dyDescent="0.25">
      <c r="A33" s="43" t="s">
        <v>21</v>
      </c>
      <c r="B33" s="44" t="s">
        <v>22</v>
      </c>
      <c r="C33" s="45"/>
      <c r="D33" s="45"/>
      <c r="E33" s="43"/>
      <c r="F33" s="46"/>
      <c r="G33" s="46"/>
      <c r="H33" s="46"/>
      <c r="I33" s="47"/>
      <c r="J33" s="48"/>
      <c r="K33" s="49"/>
      <c r="M33" s="51"/>
    </row>
    <row r="34" spans="1:31" ht="15" customHeight="1" x14ac:dyDescent="0.25">
      <c r="B34" s="52"/>
      <c r="C34" s="53"/>
      <c r="D34" s="53"/>
      <c r="I34" s="55"/>
      <c r="J34" s="56"/>
      <c r="K34" s="24"/>
      <c r="M34" s="31"/>
    </row>
    <row r="35" spans="1:31" s="24" customFormat="1" ht="15" customHeight="1" x14ac:dyDescent="0.25">
      <c r="A35" s="5"/>
      <c r="B35" s="12"/>
      <c r="C35" s="12"/>
      <c r="D35" s="12"/>
      <c r="E35" s="5"/>
      <c r="F35" s="73"/>
      <c r="G35" s="73"/>
      <c r="H35" s="73"/>
      <c r="I35" s="57"/>
      <c r="J35" s="5"/>
      <c r="K35" s="5"/>
      <c r="L35" s="58"/>
      <c r="M35" s="58"/>
      <c r="W35" s="5"/>
    </row>
    <row r="36" spans="1:31" ht="15.95" customHeight="1" x14ac:dyDescent="0.3">
      <c r="B36" s="12"/>
      <c r="F36" s="59"/>
      <c r="G36" s="59"/>
      <c r="H36" s="59"/>
      <c r="I36" s="57"/>
      <c r="M36" s="2"/>
      <c r="N36" s="19"/>
      <c r="O36" s="1"/>
      <c r="P36" s="60" t="s">
        <v>23</v>
      </c>
      <c r="Q36" s="61"/>
      <c r="R36" s="61"/>
      <c r="S36" s="61"/>
      <c r="T36" s="61"/>
      <c r="U36" s="61"/>
      <c r="V36" s="61"/>
      <c r="W36" s="1"/>
      <c r="X36" s="1"/>
      <c r="Y36" s="74" t="s">
        <v>24</v>
      </c>
      <c r="Z36" s="74"/>
      <c r="AA36" s="74"/>
      <c r="AB36" s="2"/>
      <c r="AC36" s="2"/>
      <c r="AD36" s="2"/>
      <c r="AE36" s="2"/>
    </row>
    <row r="37" spans="1:31" ht="15.95" customHeight="1" x14ac:dyDescent="0.3">
      <c r="F37" s="62"/>
      <c r="G37" s="63"/>
      <c r="H37" s="63"/>
      <c r="I37" s="64"/>
      <c r="M37" s="65" t="s">
        <v>25</v>
      </c>
      <c r="N37" s="66"/>
      <c r="O37" s="67" t="s">
        <v>26</v>
      </c>
      <c r="P37" s="67"/>
      <c r="Q37" s="68" t="s">
        <v>27</v>
      </c>
      <c r="R37" s="61"/>
      <c r="S37" s="61"/>
      <c r="T37" s="68" t="s">
        <v>18</v>
      </c>
      <c r="U37" s="68"/>
      <c r="V37" s="61"/>
      <c r="W37" s="69" t="s">
        <v>25</v>
      </c>
      <c r="X37" s="66"/>
      <c r="Y37" s="67" t="s">
        <v>26</v>
      </c>
      <c r="Z37" s="67"/>
      <c r="AA37" s="68" t="s">
        <v>27</v>
      </c>
      <c r="AB37" s="2"/>
      <c r="AC37" s="68" t="s">
        <v>18</v>
      </c>
      <c r="AD37" s="2"/>
      <c r="AE37" s="2"/>
    </row>
    <row r="38" spans="1:31" x14ac:dyDescent="0.25">
      <c r="M38" s="19" t="s">
        <v>4</v>
      </c>
      <c r="N38" s="19"/>
      <c r="O38" s="13">
        <f>F8</f>
        <v>9.448769558391186E-2</v>
      </c>
      <c r="P38" s="19"/>
      <c r="Q38" s="13">
        <f>'[1]7 (3)'!N32</f>
        <v>9.2173114328938835E-2</v>
      </c>
      <c r="R38" s="19"/>
      <c r="S38" s="19"/>
      <c r="T38" s="13">
        <f>'[1]7 (3)'!N31</f>
        <v>9.65477828228056E-2</v>
      </c>
      <c r="U38" s="13"/>
      <c r="V38" s="19"/>
      <c r="W38" s="19" t="s">
        <v>4</v>
      </c>
      <c r="X38" s="19"/>
      <c r="Y38" s="15">
        <f>'[1]13 (3)'!D58</f>
        <v>0.10799959637552733</v>
      </c>
      <c r="Z38" s="2"/>
      <c r="AA38" s="18">
        <f>'[1]13 (3)'!L61</f>
        <v>0.1110105120598478</v>
      </c>
      <c r="AB38" s="2"/>
      <c r="AC38" s="18">
        <f>AVERAGE('[1]13 (3)'!L58:L59)</f>
        <v>0.11062429942771142</v>
      </c>
      <c r="AD38" s="2"/>
      <c r="AE38" s="2"/>
    </row>
    <row r="39" spans="1:31" x14ac:dyDescent="0.25">
      <c r="M39" s="19" t="s">
        <v>5</v>
      </c>
      <c r="N39" s="19"/>
      <c r="O39" s="13">
        <f>F9</f>
        <v>0.10657050722730815</v>
      </c>
      <c r="P39" s="19"/>
      <c r="Q39" s="13">
        <f>'[1]7 (3)'!O32</f>
        <v>0.10597061009018156</v>
      </c>
      <c r="R39" s="19"/>
      <c r="S39" s="19"/>
      <c r="T39" s="13">
        <f>'[1]7 (3)'!O31</f>
        <v>0.1032022489965599</v>
      </c>
      <c r="U39" s="13"/>
      <c r="V39" s="19"/>
      <c r="W39" s="19" t="s">
        <v>5</v>
      </c>
      <c r="X39" s="19"/>
      <c r="Y39" s="15">
        <f>'[1]13 (3)'!F58</f>
        <v>0.10141590411628026</v>
      </c>
      <c r="Z39" s="19"/>
      <c r="AA39" s="18">
        <f>'[1]13 (3)'!M61</f>
        <v>9.6799727870227031E-2</v>
      </c>
      <c r="AB39" s="2"/>
      <c r="AC39" s="18">
        <f>AVERAGE('[1]13 (3)'!M58:M59)</f>
        <v>0.11167278523183154</v>
      </c>
      <c r="AD39" s="2"/>
      <c r="AE39" s="2"/>
    </row>
    <row r="40" spans="1:31" x14ac:dyDescent="0.25">
      <c r="M40" s="19" t="s">
        <v>6</v>
      </c>
      <c r="N40" s="66"/>
      <c r="O40" s="13">
        <f>F10</f>
        <v>0.10399311451729777</v>
      </c>
      <c r="P40" s="19"/>
      <c r="Q40" s="13">
        <f>'[1]7 (3)'!P32</f>
        <v>0.10332912669381414</v>
      </c>
      <c r="R40" s="19"/>
      <c r="S40" s="19"/>
      <c r="T40" s="13">
        <f>'[1]7 (3)'!P31</f>
        <v>0.1029522489965599</v>
      </c>
      <c r="U40" s="13"/>
      <c r="V40" s="19"/>
      <c r="W40" s="19" t="s">
        <v>6</v>
      </c>
      <c r="X40" s="66"/>
      <c r="Y40" s="15">
        <f>'[1]13 (3)'!H58</f>
        <v>9.9312004353335148E-2</v>
      </c>
      <c r="Z40" s="18"/>
      <c r="AA40" s="18">
        <f>'[1]13 (3)'!N61</f>
        <v>9.4851876953296832E-2</v>
      </c>
      <c r="AB40" s="2"/>
      <c r="AC40" s="18">
        <f>AVERAGE('[1]13 (3)'!N58:N59)</f>
        <v>0.11090916992254964</v>
      </c>
      <c r="AD40" s="2"/>
      <c r="AE40" s="2"/>
    </row>
    <row r="41" spans="1:31" x14ac:dyDescent="0.25">
      <c r="M41" s="19" t="s">
        <v>28</v>
      </c>
      <c r="N41" s="66"/>
      <c r="O41" s="13">
        <f>F11</f>
        <v>8.939614688558141E-2</v>
      </c>
      <c r="P41" s="19"/>
      <c r="Q41" s="13">
        <f>'[1]7 (3)'!Q32</f>
        <v>8.8915969211823639E-2</v>
      </c>
      <c r="R41" s="19"/>
      <c r="S41" s="19"/>
      <c r="T41" s="13">
        <f>'[1]7 (3)'!Q31</f>
        <v>9.0597703277391473E-2</v>
      </c>
      <c r="U41" s="13"/>
      <c r="V41" s="19"/>
      <c r="W41" s="19"/>
      <c r="X41" s="66"/>
      <c r="Y41" s="13"/>
      <c r="Z41" s="19"/>
      <c r="AA41" s="13"/>
      <c r="AB41" s="2"/>
      <c r="AC41" s="2"/>
      <c r="AD41" s="2"/>
      <c r="AE41" s="2"/>
    </row>
    <row r="42" spans="1:31" x14ac:dyDescent="0.25">
      <c r="M42" s="24"/>
      <c r="N42" s="24"/>
      <c r="O42" s="14"/>
      <c r="P42" s="24"/>
      <c r="Q42" s="14"/>
      <c r="R42" s="24"/>
      <c r="S42" s="24"/>
      <c r="T42" s="24"/>
      <c r="U42" s="24"/>
      <c r="V42" s="24"/>
      <c r="W42" s="24"/>
      <c r="X42" s="24"/>
      <c r="Y42" s="71"/>
      <c r="Z42" s="24"/>
      <c r="AA42" s="14"/>
    </row>
  </sheetData>
  <mergeCells count="9">
    <mergeCell ref="F30:H30"/>
    <mergeCell ref="F35:H35"/>
    <mergeCell ref="Y36:AA36"/>
    <mergeCell ref="F8:H8"/>
    <mergeCell ref="F9:H9"/>
    <mergeCell ref="F10:H10"/>
    <mergeCell ref="F11:H11"/>
    <mergeCell ref="F15:H15"/>
    <mergeCell ref="B18:I18"/>
  </mergeCells>
  <pageMargins left="0.7" right="0.7" top="0.75" bottom="0.75" header="0.3" footer="0.3"/>
  <pageSetup scale="94" fitToHeight="0" orientation="portrait" verticalDpi="0" r:id="rId1"/>
  <headerFooter scaleWithDoc="0">
    <oddFooter xml:space="preserve">&amp;RExhibit No. 5 
Case No. IPC-E-25-16
J. Thompson, IPC
Page &amp;P of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2025-05-28T22:04:21Z</cp:lastPrinted>
  <dcterms:created xsi:type="dcterms:W3CDTF">2025-05-28T21:59:02Z</dcterms:created>
  <dcterms:modified xsi:type="dcterms:W3CDTF">2025-05-28T22:09:42Z</dcterms:modified>
</cp:coreProperties>
</file>